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500" windowHeight="10035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'Notes'!$A$2:$N$33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<sst xmlns="http://schemas.openxmlformats.org/spreadsheetml/2006/main" count="339" uniqueCount="304">
  <si>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</si>
  <si>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</si>
  <si>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</si>
  <si>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</si>
  <si>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</si>
  <si>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</si>
  <si>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</si>
  <si>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</si>
  <si>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</si>
  <si>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</si>
  <si>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</si>
  <si>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</si>
  <si>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</si>
  <si>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</si>
  <si>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</si>
  <si>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</si>
  <si>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</si>
  <si>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</si>
  <si>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</si>
  <si>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</si>
  <si>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</si>
  <si>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</si>
  <si>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</si>
  <si>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</si>
  <si>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</si>
  <si>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</si>
  <si>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</si>
  <si>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</si>
  <si>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</si>
  <si>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</si>
  <si>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</si>
  <si>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</si>
  <si>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</si>
  <si>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</si>
  <si>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</si>
  <si>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</si>
  <si>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</si>
  <si>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</si>
  <si>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</si>
  <si>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</si>
  <si>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</si>
  <si>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</si>
  <si>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</si>
  <si>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</si>
  <si>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</si>
  <si>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</si>
  <si>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</si>
  <si>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</si>
  <si>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</si>
  <si>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</si>
  <si>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</si>
  <si>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</si>
  <si>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</si>
  <si>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</si>
  <si>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</si>
  <si>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</si>
  <si>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</si>
  <si>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</si>
  <si>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</si>
  <si>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</si>
  <si>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</si>
  <si>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</si>
  <si>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</si>
  <si>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</si>
  <si>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</si>
  <si>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</si>
  <si>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</si>
  <si>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</si>
  <si>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</si>
  <si>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</si>
  <si>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</si>
  <si>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</si>
  <si>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</si>
  <si>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</si>
  <si>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</si>
  <si>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</si>
  <si>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</si>
  <si>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</si>
  <si>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</si>
  <si>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</si>
  <si>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</si>
  <si>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</si>
  <si>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</si>
  <si>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</si>
  <si>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</si>
  <si>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</si>
  <si>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</si>
  <si>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</si>
  <si>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</si>
  <si>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</si>
  <si>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</si>
  <si>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</si>
  <si>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</si>
  <si>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</si>
  <si>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</si>
  <si>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</si>
  <si>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</si>
  <si>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</si>
  <si>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</si>
  <si>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</si>
  <si>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</si>
  <si>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</si>
  <si>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</si>
  <si>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</si>
  <si>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</si>
  <si>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</si>
  <si>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</si>
  <si>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</si>
  <si>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</si>
  <si>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</si>
  <si>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</si>
  <si>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</si>
  <si>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</si>
  <si>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</si>
  <si>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</si>
  <si>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</si>
  <si>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</si>
  <si>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</si>
  <si>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</si>
  <si>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</si>
  <si>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</si>
  <si>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</si>
  <si>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</si>
  <si>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</si>
  <si>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</si>
  <si>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</si>
  <si>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</si>
  <si>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</si>
  <si>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</si>
  <si>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</si>
  <si>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</si>
  <si>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</si>
  <si>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</si>
  <si>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</si>
  <si>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</si>
  <si>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</si>
  <si>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</si>
  <si>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</si>
  <si>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</si>
  <si>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</si>
  <si>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</si>
  <si>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</si>
  <si>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</si>
  <si>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</si>
  <si>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</si>
  <si>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</si>
  <si>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</si>
  <si>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</si>
  <si>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</si>
  <si>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</si>
  <si>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</si>
  <si>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</si>
  <si>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</si>
  <si>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</si>
  <si>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</si>
  <si>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</si>
  <si>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</si>
  <si>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</si>
  <si>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</si>
  <si>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</si>
  <si>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</si>
  <si>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</si>
  <si>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</si>
  <si>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</si>
  <si>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</si>
  <si>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</si>
  <si>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</si>
  <si>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</si>
  <si>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</si>
  <si>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</si>
  <si>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</si>
  <si>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</si>
  <si>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</si>
  <si>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</si>
  <si>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</si>
  <si>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</si>
  <si>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</si>
  <si>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</si>
  <si>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</si>
  <si>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</si>
  <si>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NO</t>
  </si>
  <si>
    <r>
      <t xml:space="preserve">C)  NON-CURRENT LIABILITIES </t>
    </r>
    <r>
      <rPr>
        <sz val="9"/>
        <rFont val="Arial"/>
        <family val="2"/>
      </rPr>
      <t>(084 do 092)</t>
    </r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</si>
  <si>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</si>
  <si>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</si>
  <si>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</si>
  <si>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</si>
  <si>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</si>
  <si>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</si>
  <si>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</si>
  <si>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</si>
  <si>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</si>
  <si>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</si>
  <si>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</si>
  <si>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</si>
  <si>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</si>
  <si>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</si>
  <si>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</si>
  <si>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</si>
  <si>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</si>
  <si>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</si>
  <si>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</si>
  <si>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</si>
  <si>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</si>
  <si>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</si>
  <si>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</si>
  <si>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</si>
  <si>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</si>
  <si>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</si>
  <si>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</si>
  <si>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</si>
  <si>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</si>
  <si>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</si>
  <si>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</si>
  <si>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</si>
  <si>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</si>
  <si>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</si>
  <si>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</si>
  <si>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</si>
  <si>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</si>
  <si>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</si>
  <si>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</si>
  <si>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</si>
  <si>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</si>
  <si>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</si>
  <si>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</si>
  <si>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</si>
  <si>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</si>
  <si>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</si>
  <si>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</si>
  <si>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</si>
  <si>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</si>
  <si>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</si>
  <si>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</si>
  <si>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</si>
  <si>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</si>
  <si>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</si>
  <si>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</si>
  <si>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</si>
  <si>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</si>
  <si>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</si>
  <si>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</si>
  <si>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</si>
  <si>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</si>
  <si>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</si>
  <si>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</si>
  <si>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</si>
  <si>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</si>
  <si>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</si>
  <si>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</si>
  <si>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</si>
  <si>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</si>
  <si>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</si>
  <si>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</si>
  <si>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</si>
  <si>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</si>
  <si>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</si>
  <si>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</si>
  <si>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</si>
  <si>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</si>
  <si>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</si>
  <si>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</si>
  <si>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</si>
  <si>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</si>
  <si>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</si>
  <si>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</si>
  <si>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</si>
  <si>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</si>
  <si>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Notes to the Financial Statements</t>
  </si>
  <si>
    <t>Quarterly Financial Report TFI-POD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</si>
  <si>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</si>
  <si>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</si>
  <si>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</si>
  <si>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</si>
  <si>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</si>
  <si>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</si>
  <si>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</si>
  <si>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</si>
  <si>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</si>
  <si>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</si>
  <si>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</si>
  <si>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</si>
  <si>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</si>
  <si>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>03145662</t>
  </si>
  <si>
    <t>040000817</t>
  </si>
  <si>
    <t>56994999963</t>
  </si>
  <si>
    <t>JADRAN D.D., CRIKVENICA</t>
  </si>
  <si>
    <t>CRIKVENICA</t>
  </si>
  <si>
    <t>Bana Jelačića 16</t>
  </si>
  <si>
    <t>uprava@jadran-crikvenica.hr</t>
  </si>
  <si>
    <t>www.jadran-crikvenica.hr</t>
  </si>
  <si>
    <t>PRIMORSKO-GORANSKA</t>
  </si>
  <si>
    <t>5510</t>
  </si>
  <si>
    <t>Natali Ivančić Majetić</t>
  </si>
  <si>
    <t>+385 (0)51 800 482</t>
  </si>
  <si>
    <t>+385 (0)51 241 349</t>
  </si>
  <si>
    <t>financije@jadran-crikvenica.hr</t>
  </si>
  <si>
    <t>Issuer: JADRAN D.D., CRIKVENICA</t>
  </si>
  <si>
    <t>Other notes to the financial statements are disclosed within the Management  report.</t>
  </si>
  <si>
    <t>01.01.2018.</t>
  </si>
  <si>
    <t>30.06.2018.</t>
  </si>
  <si>
    <t>as at 30 June 2018</t>
  </si>
  <si>
    <t>for the period 01 January 2018 to 30 June 2018</t>
  </si>
  <si>
    <t>in the period 01 January 2018 to 30 June 2018</t>
  </si>
  <si>
    <t>Karlo Čulo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</si>
</sst>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  <numFmt numFmtId="219" formatCode="#,##0.00;\-\ #,##0.00"/>
    <numFmt numFmtId="220" formatCode="_-* #,##0\ _k_n_-;\-* #,##0\ _k_n_-;_-* &quot;-&quot;??\ _k_n_-;_-@_-"/>
    <numFmt numFmtId="221" formatCode="#,##0.00\ &quot;HRK&quot;;\-\ #,##0.00\ &quot;HRK&quot;"/>
    <numFmt numFmtId="222" formatCode="#,##0;\ \(#,##0\);\-"/>
    <numFmt numFmtId="223" formatCode="#,##0.000000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Times New Roman"/>
      <family val="1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4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59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59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59" fillId="35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9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59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3" fillId="28" borderId="0" applyNumberFormat="0" applyBorder="0" applyAlignment="0" applyProtection="0"/>
    <xf numFmtId="0" fontId="46" fillId="4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46" borderId="1" applyNumberFormat="0" applyAlignment="0" applyProtection="0"/>
    <xf numFmtId="0" fontId="47" fillId="47" borderId="2" applyNumberFormat="0" applyAlignment="0" applyProtection="0"/>
    <xf numFmtId="0" fontId="14" fillId="46" borderId="1" applyNumberFormat="0" applyAlignment="0" applyProtection="0"/>
    <xf numFmtId="0" fontId="14" fillId="46" borderId="1" applyNumberFormat="0" applyAlignment="0" applyProtection="0"/>
    <xf numFmtId="0" fontId="15" fillId="36" borderId="3" applyNumberFormat="0" applyAlignment="0" applyProtection="0"/>
    <xf numFmtId="0" fontId="15" fillId="37" borderId="3" applyNumberFormat="0" applyAlignment="0" applyProtection="0"/>
    <xf numFmtId="0" fontId="15" fillId="36" borderId="3" applyNumberFormat="0" applyAlignment="0" applyProtection="0"/>
    <xf numFmtId="0" fontId="15" fillId="36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6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45" fillId="32" borderId="0" applyNumberFormat="0" applyBorder="0" applyAlignment="0" applyProtection="0"/>
    <xf numFmtId="0" fontId="17" fillId="51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8" fillId="53" borderId="4">
      <alignment/>
      <protection/>
    </xf>
    <xf numFmtId="0" fontId="7" fillId="54" borderId="5">
      <alignment vertical="center" wrapText="1"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54" borderId="5">
      <alignment vertical="center" wrapText="1"/>
      <protection/>
    </xf>
    <xf numFmtId="0" fontId="4" fillId="0" borderId="0" applyNumberFormat="0" applyFill="0" applyBorder="0" applyAlignment="0" applyProtection="0"/>
    <xf numFmtId="0" fontId="22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22" fillId="43" borderId="2" applyNumberFormat="0" applyAlignment="0" applyProtection="0"/>
    <xf numFmtId="0" fontId="22" fillId="43" borderId="1" applyNumberFormat="0" applyAlignment="0" applyProtection="0"/>
    <xf numFmtId="0" fontId="22" fillId="43" borderId="1" applyNumberFormat="0" applyAlignment="0" applyProtection="0"/>
    <xf numFmtId="0" fontId="22" fillId="43" borderId="2" applyNumberFormat="0" applyAlignment="0" applyProtection="0"/>
    <xf numFmtId="0" fontId="23" fillId="0" borderId="12" applyNumberFormat="0" applyFill="0" applyAlignment="0" applyProtection="0"/>
    <xf numFmtId="0" fontId="17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43" borderId="0" applyNumberFormat="0" applyBorder="0" applyAlignment="0" applyProtection="0"/>
    <xf numFmtId="211" fontId="25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60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58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3" fillId="0" borderId="0">
      <alignment/>
      <protection/>
    </xf>
    <xf numFmtId="0" fontId="26" fillId="46" borderId="15" applyNumberFormat="0" applyAlignment="0" applyProtection="0"/>
    <xf numFmtId="0" fontId="26" fillId="47" borderId="15" applyNumberFormat="0" applyAlignment="0" applyProtection="0"/>
    <xf numFmtId="0" fontId="26" fillId="46" borderId="15" applyNumberFormat="0" applyAlignment="0" applyProtection="0"/>
    <xf numFmtId="0" fontId="26" fillId="46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0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0" fillId="54" borderId="2" applyNumberFormat="0" applyProtection="0">
      <alignment vertical="center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11" fillId="54" borderId="16" applyNumberFormat="0" applyProtection="0">
      <alignment horizontal="left" vertical="top" indent="1"/>
    </xf>
    <xf numFmtId="0" fontId="41" fillId="54" borderId="16" applyNumberFormat="0" applyProtection="0">
      <alignment horizontal="left" vertical="top" indent="1"/>
    </xf>
    <xf numFmtId="0" fontId="11" fillId="54" borderId="16" applyNumberFormat="0" applyProtection="0">
      <alignment horizontal="left" vertical="top" indent="1"/>
    </xf>
    <xf numFmtId="4" fontId="11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6" fillId="71" borderId="20" applyBorder="0">
      <alignment/>
      <protection/>
    </xf>
    <xf numFmtId="4" fontId="9" fillId="55" borderId="16" applyNumberFormat="0" applyProtection="0">
      <alignment vertical="center"/>
    </xf>
    <xf numFmtId="4" fontId="12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29" fillId="55" borderId="16" applyNumberFormat="0" applyProtection="0">
      <alignment vertical="center"/>
    </xf>
    <xf numFmtId="4" fontId="50" fillId="55" borderId="11" applyNumberFormat="0" applyProtection="0">
      <alignment vertical="center"/>
    </xf>
    <xf numFmtId="4" fontId="29" fillId="55" borderId="16" applyNumberFormat="0" applyProtection="0">
      <alignment vertical="center"/>
    </xf>
    <xf numFmtId="4" fontId="9" fillId="55" borderId="16" applyNumberFormat="0" applyProtection="0">
      <alignment horizontal="left" vertical="center" indent="1"/>
    </xf>
    <xf numFmtId="4" fontId="12" fillId="52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top" indent="1"/>
    </xf>
    <xf numFmtId="0" fontId="12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0" fillId="74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0" fillId="74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0" fillId="74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0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4" fontId="30" fillId="75" borderId="0" applyNumberFormat="0" applyProtection="0">
      <alignment horizontal="left" vertical="center" indent="1"/>
    </xf>
    <xf numFmtId="4" fontId="42" fillId="75" borderId="17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4" fontId="31" fillId="59" borderId="16" applyNumberFormat="0" applyProtection="0">
      <alignment horizontal="right" vertical="center"/>
    </xf>
    <xf numFmtId="4" fontId="43" fillId="74" borderId="2" applyNumberFormat="0" applyProtection="0">
      <alignment horizontal="right" vertical="center"/>
    </xf>
    <xf numFmtId="4" fontId="31" fillId="59" borderId="1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8" fillId="0" borderId="22" applyNumberForma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0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3">
      <alignment/>
      <protection/>
    </xf>
  </cellStyleXfs>
  <cellXfs count="404">
    <xf numFmtId="0" fontId="0" fillId="0" borderId="0" xfId="0" applyAlignment="1">
      <alignment/>
    </xf>
    <xf numFmtId="175" fontId="2" fillId="0" borderId="24" xfId="0" applyNumberFormat="1" applyFont="1" applyFill="1" applyBorder="1" applyAlignment="1">
      <alignment horizontal="center" vertical="center"/>
    </xf>
    <xf numFmtId="175" fontId="2" fillId="0" borderId="25" xfId="0" applyNumberFormat="1" applyFont="1" applyFill="1" applyBorder="1" applyAlignment="1">
      <alignment horizontal="center" vertical="center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430" applyFont="1" applyFill="1" applyBorder="1" applyAlignment="1">
      <alignment horizontal="center" vertical="center" wrapText="1"/>
      <protection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3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7" fillId="0" borderId="0" xfId="430" applyFont="1" applyBorder="1" applyAlignment="1">
      <alignment horizontal="justify" vertical="top"/>
      <protection/>
    </xf>
    <xf numFmtId="0" fontId="7" fillId="0" borderId="0" xfId="430" applyFont="1" applyBorder="1" applyAlignment="1" quotePrefix="1">
      <alignment horizontal="left" vertical="top"/>
      <protection/>
    </xf>
    <xf numFmtId="0" fontId="36" fillId="0" borderId="0" xfId="430" applyFont="1" applyBorder="1" applyAlignment="1">
      <alignment horizontal="justify" vertical="top"/>
      <protection/>
    </xf>
    <xf numFmtId="0" fontId="0" fillId="0" borderId="0" xfId="430" applyFont="1" applyBorder="1" applyAlignment="1">
      <alignment horizontal="justify" vertical="top"/>
      <protection/>
    </xf>
    <xf numFmtId="0" fontId="0" fillId="0" borderId="0" xfId="430" applyFont="1" applyBorder="1" applyAlignment="1">
      <alignment horizontal="left" vertical="top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3" fillId="0" borderId="0" xfId="430" applyFont="1" applyBorder="1">
      <alignment vertical="top"/>
      <protection/>
    </xf>
    <xf numFmtId="3" fontId="3" fillId="0" borderId="0" xfId="430" applyNumberFormat="1" applyFont="1" applyBorder="1" applyAlignment="1">
      <alignment horizontal="right" vertical="top" wrapText="1"/>
      <protection/>
    </xf>
    <xf numFmtId="3" fontId="3" fillId="0" borderId="0" xfId="430" applyNumberFormat="1" applyFont="1" applyFill="1" applyBorder="1" applyAlignment="1">
      <alignment/>
      <protection/>
    </xf>
    <xf numFmtId="3" fontId="3" fillId="0" borderId="0" xfId="430" applyNumberFormat="1" applyFont="1" applyFill="1" applyBorder="1" applyAlignment="1">
      <alignment/>
      <protection/>
    </xf>
    <xf numFmtId="0" fontId="0" fillId="0" borderId="0" xfId="430" applyFont="1" applyBorder="1" applyAlignment="1" quotePrefix="1">
      <alignment horizontal="left" vertical="top" wrapText="1"/>
      <protection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6" fillId="77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77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215" fontId="0" fillId="0" borderId="0" xfId="0" applyNumberFormat="1" applyFont="1" applyFill="1" applyAlignment="1">
      <alignment/>
    </xf>
    <xf numFmtId="175" fontId="2" fillId="0" borderId="2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3" fillId="0" borderId="33" xfId="195" applyFont="1" applyFill="1" applyBorder="1" applyAlignment="1">
      <alignment/>
      <protection/>
    </xf>
    <xf numFmtId="0" fontId="3" fillId="0" borderId="34" xfId="195" applyFont="1" applyFill="1" applyBorder="1" applyAlignment="1">
      <alignment/>
      <protection/>
    </xf>
    <xf numFmtId="0" fontId="3" fillId="0" borderId="0" xfId="195" applyFont="1" applyAlignment="1">
      <alignment/>
      <protection/>
    </xf>
    <xf numFmtId="0" fontId="0" fillId="0" borderId="0" xfId="195" applyFont="1" applyAlignment="1">
      <alignment/>
      <protection/>
    </xf>
    <xf numFmtId="0" fontId="2" fillId="0" borderId="0" xfId="195" applyFont="1" applyFill="1" applyBorder="1" applyAlignment="1" applyProtection="1">
      <alignment horizontal="center" vertical="center"/>
      <protection hidden="1"/>
    </xf>
    <xf numFmtId="49" fontId="2" fillId="0" borderId="35" xfId="195" applyNumberFormat="1" applyFont="1" applyFill="1" applyBorder="1" applyAlignment="1" applyProtection="1">
      <alignment vertical="center"/>
      <protection hidden="1" locked="0"/>
    </xf>
    <xf numFmtId="0" fontId="3" fillId="0" borderId="36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horizontal="center" vertical="center" wrapText="1"/>
      <protection hidden="1"/>
    </xf>
    <xf numFmtId="0" fontId="3" fillId="0" borderId="35" xfId="195" applyFont="1" applyFill="1" applyBorder="1" applyAlignment="1" applyProtection="1">
      <alignment horizontal="left" vertical="center" wrapText="1"/>
      <protection hidden="1"/>
    </xf>
    <xf numFmtId="0" fontId="3" fillId="0" borderId="36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/>
      <protection hidden="1"/>
    </xf>
    <xf numFmtId="0" fontId="53" fillId="0" borderId="0" xfId="195" applyFont="1" applyFill="1" applyBorder="1" applyAlignment="1" applyProtection="1">
      <alignment horizontal="right" vertical="center" wrapText="1"/>
      <protection hidden="1"/>
    </xf>
    <xf numFmtId="0" fontId="53" fillId="0" borderId="0" xfId="195" applyFont="1" applyFill="1" applyBorder="1" applyAlignment="1" applyProtection="1">
      <alignment horizontal="right"/>
      <protection hidden="1"/>
    </xf>
    <xf numFmtId="0" fontId="53" fillId="0" borderId="0" xfId="195" applyNumberFormat="1" applyFont="1" applyFill="1" applyBorder="1" applyAlignment="1" applyProtection="1">
      <alignment horizontal="right" vertical="center" shrinkToFit="1"/>
      <protection hidden="1" locked="0"/>
    </xf>
    <xf numFmtId="0" fontId="53" fillId="0" borderId="0" xfId="195" applyFont="1" applyFill="1" applyBorder="1" applyAlignment="1" applyProtection="1">
      <alignment horizontal="left" vertical="center"/>
      <protection hidden="1"/>
    </xf>
    <xf numFmtId="0" fontId="3" fillId="0" borderId="35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3" fillId="0" borderId="35" xfId="195" applyFont="1" applyFill="1" applyBorder="1" applyAlignment="1" applyProtection="1">
      <alignment wrapText="1"/>
      <protection hidden="1"/>
    </xf>
    <xf numFmtId="0" fontId="3" fillId="0" borderId="36" xfId="195" applyFont="1" applyFill="1" applyBorder="1" applyAlignment="1" applyProtection="1">
      <alignment horizontal="right"/>
      <protection hidden="1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36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left"/>
      <protection hidden="1"/>
    </xf>
    <xf numFmtId="0" fontId="3" fillId="0" borderId="0" xfId="195" applyFont="1" applyFill="1" applyBorder="1" applyAlignment="1" applyProtection="1">
      <alignment vertical="top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195" applyFont="1" applyFill="1" applyBorder="1" applyAlignment="1" applyProtection="1">
      <alignment horizontal="right" vertical="center"/>
      <protection hidden="1" locked="0"/>
    </xf>
    <xf numFmtId="0" fontId="3" fillId="0" borderId="0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3" fontId="61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3" fillId="0" borderId="35" xfId="195" applyFont="1" applyFill="1" applyBorder="1" applyAlignment="1" applyProtection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0" xfId="195" applyFont="1" applyFill="1" applyBorder="1" applyAlignment="1" applyProtection="1">
      <alignment vertical="top"/>
      <protection hidden="1"/>
    </xf>
    <xf numFmtId="0" fontId="3" fillId="0" borderId="0" xfId="195" applyFont="1" applyFill="1" applyBorder="1" applyAlignment="1">
      <alignment/>
      <protection/>
    </xf>
    <xf numFmtId="0" fontId="3" fillId="0" borderId="35" xfId="195" applyFont="1" applyFill="1" applyBorder="1" applyAlignment="1" applyProtection="1">
      <alignment horizontal="left" vertical="top" wrapText="1"/>
      <protection hidden="1"/>
    </xf>
    <xf numFmtId="0" fontId="3" fillId="0" borderId="36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horizontal="center" vertical="center"/>
      <protection hidden="1" locked="0"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35" xfId="195" applyFont="1" applyFill="1" applyBorder="1" applyAlignment="1" applyProtection="1">
      <alignment horizontal="left" vertical="top" indent="2"/>
      <protection hidden="1"/>
    </xf>
    <xf numFmtId="0" fontId="3" fillId="0" borderId="35" xfId="195" applyFont="1" applyFill="1" applyBorder="1" applyAlignment="1" applyProtection="1">
      <alignment horizontal="left" vertical="top" wrapText="1" indent="2"/>
      <protection hidden="1"/>
    </xf>
    <xf numFmtId="0" fontId="3" fillId="0" borderId="36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2" fillId="0" borderId="36" xfId="195" applyFont="1" applyFill="1" applyBorder="1" applyAlignment="1" applyProtection="1">
      <alignment horizontal="right" vertical="center"/>
      <protection hidden="1" locked="0"/>
    </xf>
    <xf numFmtId="0" fontId="2" fillId="0" borderId="0" xfId="195" applyFont="1" applyFill="1" applyBorder="1" applyAlignment="1" applyProtection="1">
      <alignment horizontal="right" vertical="center"/>
      <protection hidden="1" locked="0"/>
    </xf>
    <xf numFmtId="49" fontId="2" fillId="0" borderId="0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195" applyFont="1" applyFill="1" applyBorder="1" applyAlignment="1" applyProtection="1">
      <alignment horizontal="left" vertical="top"/>
      <protection hidden="1"/>
    </xf>
    <xf numFmtId="0" fontId="3" fillId="0" borderId="0" xfId="195" applyFont="1" applyFill="1" applyBorder="1" applyAlignment="1" applyProtection="1">
      <alignment horizontal="left" vertical="top"/>
      <protection hidden="1"/>
    </xf>
    <xf numFmtId="0" fontId="3" fillId="0" borderId="35" xfId="195" applyFont="1" applyFill="1" applyBorder="1" applyAlignment="1" applyProtection="1">
      <alignment horizontal="left"/>
      <protection hidden="1"/>
    </xf>
    <xf numFmtId="0" fontId="3" fillId="0" borderId="33" xfId="195" applyFont="1" applyFill="1" applyBorder="1" applyAlignment="1" applyProtection="1">
      <alignment/>
      <protection hidden="1"/>
    </xf>
    <xf numFmtId="0" fontId="3" fillId="0" borderId="34" xfId="195" applyFont="1" applyFill="1" applyBorder="1" applyAlignment="1" applyProtection="1">
      <alignment/>
      <protection hidden="1"/>
    </xf>
    <xf numFmtId="0" fontId="3" fillId="0" borderId="0" xfId="195" applyFont="1" applyFill="1" applyBorder="1" applyProtection="1">
      <alignment vertical="top"/>
      <protection hidden="1"/>
    </xf>
    <xf numFmtId="0" fontId="3" fillId="0" borderId="36" xfId="195" applyFont="1" applyFill="1" applyBorder="1" applyAlignment="1" applyProtection="1">
      <alignment horizontal="left"/>
      <protection hidden="1"/>
    </xf>
    <xf numFmtId="0" fontId="3" fillId="0" borderId="35" xfId="195" applyFont="1" applyFill="1" applyBorder="1" applyAlignment="1" applyProtection="1">
      <alignment vertical="center"/>
      <protection hidden="1"/>
    </xf>
    <xf numFmtId="0" fontId="3" fillId="0" borderId="36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vertical="center"/>
      <protection hidden="1"/>
    </xf>
    <xf numFmtId="0" fontId="55" fillId="0" borderId="0" xfId="430" applyFont="1" applyBorder="1" applyAlignment="1" applyProtection="1">
      <alignment vertical="center"/>
      <protection hidden="1"/>
    </xf>
    <xf numFmtId="0" fontId="55" fillId="0" borderId="35" xfId="430" applyFont="1" applyFill="1" applyBorder="1" applyAlignment="1" applyProtection="1">
      <alignment vertical="center"/>
      <protection hidden="1"/>
    </xf>
    <xf numFmtId="0" fontId="55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5" xfId="430" applyFont="1" applyBorder="1" applyAlignment="1">
      <alignment/>
      <protection/>
    </xf>
    <xf numFmtId="0" fontId="0" fillId="0" borderId="0" xfId="195" applyFont="1" applyBorder="1" applyAlignment="1">
      <alignment/>
      <protection/>
    </xf>
    <xf numFmtId="0" fontId="0" fillId="0" borderId="35" xfId="195" applyFont="1" applyBorder="1" applyAlignment="1">
      <alignment/>
      <protection/>
    </xf>
    <xf numFmtId="0" fontId="2" fillId="0" borderId="36" xfId="195" applyFont="1" applyBorder="1" applyAlignment="1" applyProtection="1">
      <alignment vertical="center"/>
      <protection hidden="1"/>
    </xf>
    <xf numFmtId="0" fontId="3" fillId="0" borderId="0" xfId="195" applyFont="1" applyBorder="1" applyAlignment="1" applyProtection="1">
      <alignment/>
      <protection hidden="1"/>
    </xf>
    <xf numFmtId="0" fontId="3" fillId="0" borderId="37" xfId="195" applyFont="1" applyBorder="1" applyAlignment="1" applyProtection="1">
      <alignment/>
      <protection hidden="1"/>
    </xf>
    <xf numFmtId="0" fontId="3" fillId="0" borderId="37" xfId="195" applyFont="1" applyBorder="1" applyAlignment="1">
      <alignment/>
      <protection/>
    </xf>
    <xf numFmtId="0" fontId="3" fillId="0" borderId="38" xfId="195" applyFont="1" applyBorder="1" applyAlignment="1" applyProtection="1">
      <alignment/>
      <protection hidden="1"/>
    </xf>
    <xf numFmtId="0" fontId="3" fillId="0" borderId="36" xfId="195" applyFont="1" applyBorder="1" applyAlignment="1" applyProtection="1">
      <alignment/>
      <protection hidden="1"/>
    </xf>
    <xf numFmtId="0" fontId="3" fillId="0" borderId="0" xfId="195" applyFont="1" applyBorder="1" applyAlignment="1">
      <alignment/>
      <protection/>
    </xf>
    <xf numFmtId="0" fontId="3" fillId="0" borderId="39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/>
      <protection hidden="1"/>
    </xf>
    <xf numFmtId="0" fontId="3" fillId="0" borderId="41" xfId="195" applyFont="1" applyFill="1" applyBorder="1" applyAlignment="1" applyProtection="1">
      <alignment/>
      <protection hidden="1"/>
    </xf>
    <xf numFmtId="0" fontId="2" fillId="0" borderId="0" xfId="430" applyFont="1" applyBorder="1" applyAlignment="1">
      <alignment horizontal="center" wrapText="1"/>
      <protection/>
    </xf>
    <xf numFmtId="49" fontId="2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9" fillId="0" borderId="0" xfId="430" applyFont="1" applyBorder="1">
      <alignment vertical="top"/>
      <protection/>
    </xf>
    <xf numFmtId="0" fontId="9" fillId="0" borderId="0" xfId="430" applyFont="1" applyBorder="1" applyAlignment="1">
      <alignment/>
      <protection/>
    </xf>
    <xf numFmtId="0" fontId="6" fillId="0" borderId="0" xfId="430" applyFont="1" applyBorder="1" applyAlignment="1">
      <alignment horizontal="center"/>
      <protection/>
    </xf>
    <xf numFmtId="0" fontId="6" fillId="0" borderId="0" xfId="430" applyFont="1" applyBorder="1" applyAlignment="1">
      <alignment horizontal="right" vertical="top"/>
      <protection/>
    </xf>
    <xf numFmtId="14" fontId="2" fillId="0" borderId="0" xfId="194" applyNumberFormat="1" applyFont="1" applyBorder="1" applyAlignment="1" quotePrefix="1">
      <alignment horizontal="right"/>
      <protection/>
    </xf>
    <xf numFmtId="14" fontId="3" fillId="0" borderId="0" xfId="194" applyNumberFormat="1" applyFont="1" applyBorder="1" applyAlignment="1" quotePrefix="1">
      <alignment horizontal="right"/>
      <protection/>
    </xf>
    <xf numFmtId="0" fontId="6" fillId="0" borderId="0" xfId="430" applyFont="1" applyBorder="1" applyAlignment="1">
      <alignment horizontal="right"/>
      <protection/>
    </xf>
    <xf numFmtId="0" fontId="2" fillId="0" borderId="0" xfId="430" applyFont="1" applyBorder="1" applyAlignment="1">
      <alignment horizontal="right"/>
      <protection/>
    </xf>
    <xf numFmtId="0" fontId="2" fillId="0" borderId="0" xfId="430" applyFont="1" applyBorder="1" applyAlignment="1">
      <alignment horizontal="right" wrapText="1"/>
      <protection/>
    </xf>
    <xf numFmtId="3" fontId="3" fillId="0" borderId="0" xfId="194" applyNumberFormat="1" applyFont="1" applyBorder="1" applyAlignment="1">
      <alignment horizontal="right"/>
      <protection/>
    </xf>
    <xf numFmtId="3" fontId="3" fillId="0" borderId="0" xfId="194" applyNumberFormat="1" applyFont="1" applyBorder="1" applyAlignment="1">
      <alignment horizontal="right" wrapText="1"/>
      <protection/>
    </xf>
    <xf numFmtId="3" fontId="2" fillId="0" borderId="0" xfId="194" applyNumberFormat="1" applyFont="1" applyBorder="1" applyAlignment="1">
      <alignment horizontal="right" wrapText="1"/>
      <protection/>
    </xf>
    <xf numFmtId="3" fontId="3" fillId="0" borderId="0" xfId="430" applyNumberFormat="1" applyFont="1" applyBorder="1" applyAlignment="1">
      <alignment horizontal="left"/>
      <protection/>
    </xf>
    <xf numFmtId="9" fontId="38" fillId="0" borderId="0" xfId="207" applyFont="1" applyBorder="1" applyAlignment="1">
      <alignment horizontal="right"/>
    </xf>
    <xf numFmtId="0" fontId="38" fillId="0" borderId="0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/>
    </xf>
    <xf numFmtId="0" fontId="9" fillId="0" borderId="0" xfId="430" applyFont="1" applyBorder="1" applyAlignment="1">
      <alignment/>
      <protection/>
    </xf>
    <xf numFmtId="0" fontId="3" fillId="0" borderId="0" xfId="430" applyFont="1" applyBorder="1" applyAlignment="1">
      <alignment vertical="top" wrapText="1"/>
      <protection/>
    </xf>
    <xf numFmtId="14" fontId="2" fillId="0" borderId="0" xfId="430" applyNumberFormat="1" applyFont="1" applyBorder="1" applyAlignment="1">
      <alignment horizontal="right" wrapText="1"/>
      <protection/>
    </xf>
    <xf numFmtId="0" fontId="3" fillId="0" borderId="0" xfId="430" applyFont="1" applyBorder="1" applyAlignment="1">
      <alignment horizontal="right" vertical="top" wrapText="1"/>
      <protection/>
    </xf>
    <xf numFmtId="3" fontId="3" fillId="0" borderId="0" xfId="194" applyNumberFormat="1" applyFont="1" applyBorder="1" applyAlignment="1">
      <alignment horizontal="right" vertical="top" wrapText="1"/>
      <protection/>
    </xf>
    <xf numFmtId="4" fontId="9" fillId="0" borderId="0" xfId="430" applyNumberFormat="1" applyFont="1" applyBorder="1" applyAlignment="1">
      <alignment/>
      <protection/>
    </xf>
    <xf numFmtId="0" fontId="62" fillId="0" borderId="0" xfId="430" applyFont="1" applyBorder="1" applyAlignment="1">
      <alignment horizontal="right" vertical="top" wrapText="1"/>
      <protection/>
    </xf>
    <xf numFmtId="0" fontId="37" fillId="0" borderId="0" xfId="430" applyFont="1" applyBorder="1" applyAlignment="1">
      <alignment horizontal="right" vertical="top" wrapText="1"/>
      <protection/>
    </xf>
    <xf numFmtId="0" fontId="11" fillId="0" borderId="0" xfId="430" applyFont="1" applyBorder="1" applyAlignment="1">
      <alignment/>
      <protection/>
    </xf>
    <xf numFmtId="14" fontId="2" fillId="0" borderId="0" xfId="430" applyNumberFormat="1" applyFont="1" applyBorder="1" applyAlignment="1">
      <alignment horizontal="right"/>
      <protection/>
    </xf>
    <xf numFmtId="14" fontId="2" fillId="0" borderId="0" xfId="430" applyNumberFormat="1" applyFont="1" applyBorder="1" applyAlignment="1" quotePrefix="1">
      <alignment horizontal="right"/>
      <protection/>
    </xf>
    <xf numFmtId="3" fontId="9" fillId="0" borderId="0" xfId="430" applyNumberFormat="1" applyFont="1" applyBorder="1" applyAlignment="1">
      <alignment/>
      <protection/>
    </xf>
    <xf numFmtId="0" fontId="7" fillId="0" borderId="0" xfId="430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3" fillId="0" borderId="0" xfId="430" applyNumberFormat="1" applyFont="1" applyBorder="1" applyAlignment="1" quotePrefix="1">
      <alignment horizontal="right"/>
      <protection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2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6" fillId="0" borderId="42" xfId="43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4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hidden="1"/>
    </xf>
    <xf numFmtId="3" fontId="1" fillId="0" borderId="42" xfId="0" applyNumberFormat="1" applyFont="1" applyFill="1" applyBorder="1" applyAlignment="1" applyProtection="1">
      <alignment vertical="center"/>
      <protection hidden="1"/>
    </xf>
    <xf numFmtId="3" fontId="1" fillId="0" borderId="43" xfId="0" applyNumberFormat="1" applyFont="1" applyFill="1" applyBorder="1" applyAlignment="1" applyProtection="1">
      <alignment vertical="center"/>
      <protection hidden="1"/>
    </xf>
    <xf numFmtId="49" fontId="2" fillId="0" borderId="11" xfId="195" applyNumberFormat="1" applyFont="1" applyFill="1" applyBorder="1" applyAlignment="1" applyProtection="1" quotePrefix="1">
      <alignment horizontal="center" vertical="center"/>
      <protection hidden="1" locked="0"/>
    </xf>
    <xf numFmtId="3" fontId="1" fillId="0" borderId="42" xfId="43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0" fontId="10" fillId="0" borderId="44" xfId="195" applyFont="1" applyFill="1" applyBorder="1" applyAlignment="1">
      <alignment/>
      <protection/>
    </xf>
    <xf numFmtId="0" fontId="10" fillId="0" borderId="33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vertical="center"/>
      <protection hidden="1"/>
    </xf>
    <xf numFmtId="0" fontId="3" fillId="0" borderId="36" xfId="195" applyFont="1" applyFill="1" applyBorder="1" applyAlignment="1" applyProtection="1">
      <alignment horizontal="right" vertical="center" wrapText="1"/>
      <protection hidden="1"/>
    </xf>
    <xf numFmtId="0" fontId="3" fillId="0" borderId="35" xfId="195" applyFont="1" applyFill="1" applyBorder="1" applyAlignment="1" applyProtection="1">
      <alignment horizontal="right" wrapText="1"/>
      <protection hidden="1"/>
    </xf>
    <xf numFmtId="0" fontId="2" fillId="0" borderId="39" xfId="195" applyFont="1" applyFill="1" applyBorder="1" applyAlignment="1" applyProtection="1">
      <alignment horizontal="left" vertical="center"/>
      <protection hidden="1" locked="0"/>
    </xf>
    <xf numFmtId="0" fontId="2" fillId="0" borderId="40" xfId="195" applyFont="1" applyFill="1" applyBorder="1" applyAlignment="1" applyProtection="1">
      <alignment horizontal="left" vertical="center"/>
      <protection hidden="1" locked="0"/>
    </xf>
    <xf numFmtId="0" fontId="2" fillId="0" borderId="41" xfId="195" applyFont="1" applyFill="1" applyBorder="1" applyAlignment="1" applyProtection="1">
      <alignment horizontal="left" vertical="center"/>
      <protection hidden="1" locked="0"/>
    </xf>
    <xf numFmtId="49" fontId="2" fillId="0" borderId="39" xfId="19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195" applyNumberFormat="1" applyFont="1" applyFill="1" applyBorder="1" applyAlignment="1" applyProtection="1">
      <alignment horizontal="left" vertical="center"/>
      <protection hidden="1" locked="0"/>
    </xf>
    <xf numFmtId="49" fontId="2" fillId="0" borderId="41" xfId="195" applyNumberFormat="1" applyFont="1" applyFill="1" applyBorder="1" applyAlignment="1" applyProtection="1">
      <alignment horizontal="left" vertical="center"/>
      <protection hidden="1" locked="0"/>
    </xf>
    <xf numFmtId="0" fontId="2" fillId="0" borderId="39" xfId="195" applyFont="1" applyFill="1" applyBorder="1" applyAlignment="1" applyProtection="1" quotePrefix="1">
      <alignment horizontal="left" vertical="center"/>
      <protection hidden="1" locked="0"/>
    </xf>
    <xf numFmtId="0" fontId="2" fillId="0" borderId="39" xfId="195" applyFont="1" applyFill="1" applyBorder="1" applyAlignment="1" applyProtection="1">
      <alignment horizontal="right" vertical="center"/>
      <protection hidden="1" locked="0"/>
    </xf>
    <xf numFmtId="0" fontId="3" fillId="0" borderId="40" xfId="195" applyFont="1" applyFill="1" applyBorder="1" applyAlignment="1">
      <alignment/>
      <protection/>
    </xf>
    <xf numFmtId="0" fontId="3" fillId="0" borderId="41" xfId="195" applyFont="1" applyFill="1" applyBorder="1" applyAlignment="1">
      <alignment/>
      <protection/>
    </xf>
    <xf numFmtId="49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45" xfId="195" applyFont="1" applyBorder="1" applyAlignment="1" applyProtection="1">
      <alignment horizontal="center" vertical="top"/>
      <protection hidden="1"/>
    </xf>
    <xf numFmtId="0" fontId="3" fillId="0" borderId="45" xfId="195" applyFont="1" applyBorder="1" applyAlignment="1">
      <alignment horizontal="center"/>
      <protection/>
    </xf>
    <xf numFmtId="0" fontId="3" fillId="0" borderId="46" xfId="195" applyFont="1" applyBorder="1" applyAlignment="1">
      <alignment/>
      <protection/>
    </xf>
    <xf numFmtId="0" fontId="3" fillId="0" borderId="40" xfId="195" applyFont="1" applyFill="1" applyBorder="1" applyAlignment="1" applyProtection="1">
      <alignment horizontal="center" vertical="top"/>
      <protection hidden="1"/>
    </xf>
    <xf numFmtId="0" fontId="3" fillId="0" borderId="40" xfId="195" applyFont="1" applyFill="1" applyBorder="1" applyAlignment="1" applyProtection="1">
      <alignment horizontal="center"/>
      <protection hidden="1"/>
    </xf>
    <xf numFmtId="49" fontId="4" fillId="0" borderId="39" xfId="143" applyNumberFormat="1" applyFill="1" applyBorder="1" applyAlignment="1" applyProtection="1" quotePrefix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49" fontId="2" fillId="0" borderId="41" xfId="0" applyNumberFormat="1" applyFont="1" applyFill="1" applyBorder="1" applyAlignment="1" applyProtection="1">
      <alignment horizontal="left" vertical="center"/>
      <protection hidden="1" locked="0"/>
    </xf>
    <xf numFmtId="0" fontId="3" fillId="0" borderId="36" xfId="195" applyFont="1" applyFill="1" applyBorder="1" applyAlignment="1" applyProtection="1">
      <alignment horizontal="right" vertical="center"/>
      <protection hidden="1"/>
    </xf>
    <xf numFmtId="0" fontId="3" fillId="0" borderId="35" xfId="195" applyFont="1" applyFill="1" applyBorder="1" applyAlignment="1" applyProtection="1">
      <alignment horizontal="right"/>
      <protection hidden="1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0" fontId="3" fillId="0" borderId="41" xfId="0" applyFont="1" applyFill="1" applyBorder="1" applyAlignment="1">
      <alignment horizontal="left" vertical="center"/>
    </xf>
    <xf numFmtId="0" fontId="54" fillId="0" borderId="0" xfId="430" applyFont="1" applyBorder="1" applyAlignment="1" applyProtection="1">
      <alignment horizontal="left"/>
      <protection hidden="1"/>
    </xf>
    <xf numFmtId="0" fontId="11" fillId="0" borderId="0" xfId="430" applyFont="1" applyBorder="1" applyAlignment="1">
      <alignment/>
      <protection/>
    </xf>
    <xf numFmtId="0" fontId="55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5" xfId="430" applyFont="1" applyBorder="1" applyAlignment="1">
      <alignment/>
      <protection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3" fillId="0" borderId="33" xfId="195" applyFont="1" applyFill="1" applyBorder="1" applyAlignment="1" applyProtection="1">
      <alignment horizontal="center"/>
      <protection hidden="1"/>
    </xf>
    <xf numFmtId="0" fontId="2" fillId="0" borderId="39" xfId="195" applyFont="1" applyFill="1" applyBorder="1" applyAlignment="1" applyProtection="1">
      <alignment horizontal="left" vertical="center"/>
      <protection hidden="1" locked="0"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2" fillId="0" borderId="39" xfId="0" applyFont="1" applyFill="1" applyBorder="1" applyAlignment="1" applyProtection="1">
      <alignment horizontal="left" vertical="center"/>
      <protection hidden="1" locked="0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0" fontId="3" fillId="0" borderId="36" xfId="195" applyFont="1" applyFill="1" applyBorder="1" applyAlignment="1" applyProtection="1">
      <alignment horizontal="center" vertical="center"/>
      <protection hidden="1"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35" xfId="195" applyFont="1" applyFill="1" applyBorder="1" applyAlignment="1">
      <alignment horizontal="center"/>
      <protection/>
    </xf>
    <xf numFmtId="0" fontId="4" fillId="0" borderId="39" xfId="143" applyFill="1" applyBorder="1" applyAlignment="1" applyProtection="1">
      <alignment/>
      <protection hidden="1" locked="0"/>
    </xf>
    <xf numFmtId="0" fontId="2" fillId="0" borderId="40" xfId="195" applyFont="1" applyFill="1" applyBorder="1" applyAlignment="1" applyProtection="1">
      <alignment/>
      <protection hidden="1" locked="0"/>
    </xf>
    <xf numFmtId="0" fontId="2" fillId="0" borderId="41" xfId="195" applyFont="1" applyFill="1" applyBorder="1" applyAlignment="1" applyProtection="1">
      <alignment/>
      <protection hidden="1" locked="0"/>
    </xf>
    <xf numFmtId="0" fontId="2" fillId="0" borderId="40" xfId="0" applyFont="1" applyFill="1" applyBorder="1" applyAlignment="1" applyProtection="1">
      <alignment/>
      <protection hidden="1" locked="0"/>
    </xf>
    <xf numFmtId="0" fontId="2" fillId="0" borderId="41" xfId="0" applyFont="1" applyFill="1" applyBorder="1" applyAlignment="1" applyProtection="1">
      <alignment/>
      <protection hidden="1" locked="0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40" xfId="195" applyFont="1" applyFill="1" applyBorder="1" applyAlignment="1">
      <alignment horizontal="left" vertical="center"/>
      <protection/>
    </xf>
    <xf numFmtId="0" fontId="3" fillId="0" borderId="41" xfId="195" applyFont="1" applyFill="1" applyBorder="1" applyAlignment="1">
      <alignment horizontal="left" vertical="center"/>
      <protection/>
    </xf>
    <xf numFmtId="1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1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36" xfId="195" applyFont="1" applyFill="1" applyBorder="1" applyAlignment="1" applyProtection="1">
      <alignment horizontal="right" wrapText="1"/>
      <protection hidden="1"/>
    </xf>
    <xf numFmtId="49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195" applyFont="1" applyFill="1" applyBorder="1" applyAlignment="1" applyProtection="1">
      <alignment horizontal="left" vertical="center" wrapText="1"/>
      <protection hidden="1"/>
    </xf>
    <xf numFmtId="0" fontId="2" fillId="0" borderId="0" xfId="195" applyFont="1" applyFill="1" applyBorder="1" applyAlignment="1" applyProtection="1">
      <alignment horizontal="left" vertical="center" wrapText="1"/>
      <protection hidden="1"/>
    </xf>
    <xf numFmtId="0" fontId="2" fillId="0" borderId="35" xfId="195" applyFont="1" applyFill="1" applyBorder="1" applyAlignment="1" applyProtection="1">
      <alignment horizontal="left" vertical="center" wrapText="1"/>
      <protection hidden="1"/>
    </xf>
    <xf numFmtId="0" fontId="52" fillId="0" borderId="36" xfId="195" applyFont="1" applyFill="1" applyBorder="1" applyAlignment="1" applyProtection="1" quotePrefix="1">
      <alignment horizontal="center" vertical="center" wrapText="1"/>
      <protection hidden="1"/>
    </xf>
    <xf numFmtId="0" fontId="52" fillId="0" borderId="0" xfId="195" applyFont="1" applyFill="1" applyBorder="1" applyAlignment="1" applyProtection="1">
      <alignment horizontal="center" vertical="center" wrapText="1"/>
      <protection hidden="1"/>
    </xf>
    <xf numFmtId="0" fontId="52" fillId="0" borderId="35" xfId="195" applyFont="1" applyFill="1" applyBorder="1" applyAlignment="1" applyProtection="1">
      <alignment horizontal="center" vertical="center" wrapText="1"/>
      <protection hidden="1"/>
    </xf>
    <xf numFmtId="0" fontId="1" fillId="0" borderId="36" xfId="195" applyFont="1" applyFill="1" applyBorder="1" applyAlignment="1" applyProtection="1">
      <alignment horizontal="right" vertical="center" wrapText="1"/>
      <protection hidden="1"/>
    </xf>
    <xf numFmtId="0" fontId="1" fillId="0" borderId="35" xfId="195" applyFont="1" applyFill="1" applyBorder="1" applyAlignment="1" applyProtection="1">
      <alignment horizontal="right" wrapText="1"/>
      <protection hidden="1"/>
    </xf>
    <xf numFmtId="14" fontId="2" fillId="0" borderId="30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 quotePrefix="1">
      <alignment horizontal="center" vertical="top" wrapText="1"/>
      <protection hidden="1"/>
    </xf>
    <xf numFmtId="0" fontId="7" fillId="0" borderId="4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48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48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quotePrefix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43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430" applyFont="1" applyBorder="1" applyAlignment="1" quotePrefix="1">
      <alignment horizontal="left" vertical="top" wrapText="1"/>
      <protection/>
    </xf>
    <xf numFmtId="0" fontId="9" fillId="0" borderId="0" xfId="430" applyFont="1" applyBorder="1" applyAlignment="1">
      <alignment/>
      <protection/>
    </xf>
    <xf numFmtId="0" fontId="2" fillId="0" borderId="0" xfId="430" applyFont="1" applyBorder="1" applyAlignment="1">
      <alignment horizontal="center" wrapText="1"/>
      <protection/>
    </xf>
    <xf numFmtId="0" fontId="10" fillId="0" borderId="0" xfId="430" applyFont="1" applyAlignment="1">
      <alignment/>
      <protection/>
    </xf>
  </cellXfs>
  <cellStyles count="434">
    <cellStyle name="Normal" xfId="0"/>
    <cellStyle name="_Annual Report Income Statement 2011 restated" xfId="15"/>
    <cellStyle name="_ERNT TFI-POD Q4 2011_EN" xfId="16"/>
    <cellStyle name="_Related parties Year end balances for 201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1 - 20%" xfId="37"/>
    <cellStyle name="Accent1 - 40%" xfId="38"/>
    <cellStyle name="Accent1 - 60%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2" xfId="46"/>
    <cellStyle name="Accent2 - 20%" xfId="47"/>
    <cellStyle name="Accent2 - 40%" xfId="48"/>
    <cellStyle name="Accent2 - 60%" xfId="49"/>
    <cellStyle name="Accent2 2" xfId="50"/>
    <cellStyle name="Accent2 3" xfId="51"/>
    <cellStyle name="Accent2 4" xfId="52"/>
    <cellStyle name="Accent2 5" xfId="53"/>
    <cellStyle name="Accent2 6" xfId="54"/>
    <cellStyle name="Accent2 7" xfId="55"/>
    <cellStyle name="Accent3" xfId="56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3 6" xfId="64"/>
    <cellStyle name="Accent3 7" xfId="65"/>
    <cellStyle name="Accent4" xfId="66"/>
    <cellStyle name="Accent4 - 20%" xfId="67"/>
    <cellStyle name="Accent4 - 40%" xfId="68"/>
    <cellStyle name="Accent4 - 60%" xfId="69"/>
    <cellStyle name="Accent4 2" xfId="70"/>
    <cellStyle name="Accent4 3" xfId="71"/>
    <cellStyle name="Accent4 4" xfId="72"/>
    <cellStyle name="Accent4 5" xfId="73"/>
    <cellStyle name="Accent4 6" xfId="74"/>
    <cellStyle name="Accent4 7" xfId="75"/>
    <cellStyle name="Accent5" xfId="76"/>
    <cellStyle name="Accent5 - 20%" xfId="77"/>
    <cellStyle name="Accent5 - 40%" xfId="78"/>
    <cellStyle name="Accent5 - 60%" xfId="79"/>
    <cellStyle name="Accent5 2" xfId="80"/>
    <cellStyle name="Accent5 3" xfId="81"/>
    <cellStyle name="Accent5 4" xfId="82"/>
    <cellStyle name="Accent5 5" xfId="83"/>
    <cellStyle name="Accent5 6" xfId="84"/>
    <cellStyle name="Accent5 7" xfId="85"/>
    <cellStyle name="Accent6" xfId="86"/>
    <cellStyle name="Accent6 - 20%" xfId="87"/>
    <cellStyle name="Accent6 - 40%" xfId="88"/>
    <cellStyle name="Accent6 - 60%" xfId="89"/>
    <cellStyle name="Accent6 2" xfId="90"/>
    <cellStyle name="Accent6 3" xfId="91"/>
    <cellStyle name="Accent6 4" xfId="92"/>
    <cellStyle name="Accent6 5" xfId="93"/>
    <cellStyle name="Accent6 6" xfId="94"/>
    <cellStyle name="Accent6 7" xfId="95"/>
    <cellStyle name="Bad" xfId="96"/>
    <cellStyle name="Bad 2" xfId="97"/>
    <cellStyle name="Bad 2 2" xfId="98"/>
    <cellStyle name="Bad 3" xfId="99"/>
    <cellStyle name="Calculation" xfId="100"/>
    <cellStyle name="Calculation 2" xfId="101"/>
    <cellStyle name="Calculation 2 2" xfId="102"/>
    <cellStyle name="Calculation 3" xfId="103"/>
    <cellStyle name="Check Cell" xfId="104"/>
    <cellStyle name="Check Cell 2" xfId="105"/>
    <cellStyle name="Check Cell 2 2" xfId="106"/>
    <cellStyle name="Check Cell 3" xfId="107"/>
    <cellStyle name="Comma" xfId="108"/>
    <cellStyle name="Comma [0]" xfId="109"/>
    <cellStyle name="Comma 2" xfId="110"/>
    <cellStyle name="Comma 3" xfId="111"/>
    <cellStyle name="Comma 4" xfId="112"/>
    <cellStyle name="Comma 5" xfId="113"/>
    <cellStyle name="Comma 6" xfId="114"/>
    <cellStyle name="Currency" xfId="115"/>
    <cellStyle name="Currency [0]" xfId="116"/>
    <cellStyle name="Emphasis 1" xfId="117"/>
    <cellStyle name="Emphasis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Good 3" xfId="125"/>
    <cellStyle name="Grey" xfId="126"/>
    <cellStyle name="Grey 2" xfId="127"/>
    <cellStyle name="Header - Style1" xfId="128"/>
    <cellStyle name="Heading" xfId="129"/>
    <cellStyle name="Heading 1" xfId="130"/>
    <cellStyle name="Heading 1 2" xfId="131"/>
    <cellStyle name="Heading 2" xfId="132"/>
    <cellStyle name="Heading 2 2" xfId="133"/>
    <cellStyle name="Heading 2 2 2" xfId="134"/>
    <cellStyle name="Heading 2 3" xfId="135"/>
    <cellStyle name="Heading 3" xfId="136"/>
    <cellStyle name="Heading 3 2" xfId="137"/>
    <cellStyle name="Heading 3 2 2" xfId="138"/>
    <cellStyle name="Heading 3 3" xfId="139"/>
    <cellStyle name="Heading 4" xfId="140"/>
    <cellStyle name="Heading 4 2" xfId="141"/>
    <cellStyle name="Heading 5" xfId="142"/>
    <cellStyle name="Hyperlink" xfId="143"/>
    <cellStyle name="Input" xfId="144"/>
    <cellStyle name="Input [yellow]" xfId="145"/>
    <cellStyle name="Input [yellow] 2" xfId="146"/>
    <cellStyle name="Input 2" xfId="147"/>
    <cellStyle name="Input 2 2" xfId="148"/>
    <cellStyle name="Input 3" xfId="149"/>
    <cellStyle name="Input 4" xfId="150"/>
    <cellStyle name="Linked Cell" xfId="151"/>
    <cellStyle name="Linked Cell 2" xfId="152"/>
    <cellStyle name="Linked Cell 2 2" xfId="153"/>
    <cellStyle name="Linked Cell 3" xfId="154"/>
    <cellStyle name="Neutral" xfId="155"/>
    <cellStyle name="Neutral 2" xfId="156"/>
    <cellStyle name="Neutral 3" xfId="157"/>
    <cellStyle name="Normal - Style1" xfId="158"/>
    <cellStyle name="Normal 10" xfId="159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166"/>
    <cellStyle name="Normal 18" xfId="167"/>
    <cellStyle name="Normal 19" xfId="168"/>
    <cellStyle name="Normal 2" xfId="169"/>
    <cellStyle name="Normal 2 2" xfId="170"/>
    <cellStyle name="Normal 20" xfId="171"/>
    <cellStyle name="Normal 3" xfId="172"/>
    <cellStyle name="Normal 3 2" xfId="173"/>
    <cellStyle name="Normal 3 3" xfId="174"/>
    <cellStyle name="Normal 4" xfId="175"/>
    <cellStyle name="Normal 4 2" xfId="176"/>
    <cellStyle name="Normal 4 3" xfId="177"/>
    <cellStyle name="Normal 4 4" xfId="178"/>
    <cellStyle name="Normal 5" xfId="179"/>
    <cellStyle name="Normal 5 2" xfId="180"/>
    <cellStyle name="Normal 6" xfId="181"/>
    <cellStyle name="Normal 6 2" xfId="182"/>
    <cellStyle name="Normal 6 2 2" xfId="183"/>
    <cellStyle name="Normal 6 2 3" xfId="184"/>
    <cellStyle name="Normal 6 2 3 2" xfId="185"/>
    <cellStyle name="Normal 6 2 4" xfId="186"/>
    <cellStyle name="Normal 6 3" xfId="187"/>
    <cellStyle name="Normal 7" xfId="188"/>
    <cellStyle name="Normal 7 2" xfId="189"/>
    <cellStyle name="Normal 8" xfId="190"/>
    <cellStyle name="Normal 8 2" xfId="191"/>
    <cellStyle name="Normal 9" xfId="192"/>
    <cellStyle name="Normal 9 2" xfId="193"/>
    <cellStyle name="Normal_ERNT TFI-POD Q3-2010_HR_FINAL" xfId="194"/>
    <cellStyle name="Normal_TFI-POD" xfId="195"/>
    <cellStyle name="Note" xfId="196"/>
    <cellStyle name="Note 2" xfId="197"/>
    <cellStyle name="Note 2 2" xfId="198"/>
    <cellStyle name="Note 3" xfId="199"/>
    <cellStyle name="Note 4" xfId="200"/>
    <cellStyle name="Note 5" xfId="201"/>
    <cellStyle name="Obično_Knjiga2" xfId="202"/>
    <cellStyle name="Output" xfId="203"/>
    <cellStyle name="Output 2" xfId="204"/>
    <cellStyle name="Output 2 2" xfId="205"/>
    <cellStyle name="Output 3" xfId="206"/>
    <cellStyle name="Percent" xfId="207"/>
    <cellStyle name="Percent [2]" xfId="208"/>
    <cellStyle name="Percent [2] 2" xfId="209"/>
    <cellStyle name="Percent [2] 3" xfId="210"/>
    <cellStyle name="Percent 2" xfId="211"/>
    <cellStyle name="Percent 3" xfId="212"/>
    <cellStyle name="Percent 4" xfId="213"/>
    <cellStyle name="Percent 5" xfId="214"/>
    <cellStyle name="SAPBEXaggData" xfId="215"/>
    <cellStyle name="SAPBEXaggData 2" xfId="216"/>
    <cellStyle name="SAPBEXaggData 3" xfId="217"/>
    <cellStyle name="SAPBEXaggData 3 2" xfId="218"/>
    <cellStyle name="SAPBEXaggData_BS GFI9 1306A PA2" xfId="219"/>
    <cellStyle name="SAPBEXaggDataEmph" xfId="220"/>
    <cellStyle name="SAPBEXaggDataEmph 2" xfId="221"/>
    <cellStyle name="SAPBEXaggDataEmph 3" xfId="222"/>
    <cellStyle name="SAPBEXaggDataEmph_MRIS 1308A" xfId="223"/>
    <cellStyle name="SAPBEXaggItem" xfId="224"/>
    <cellStyle name="SAPBEXaggItem 2" xfId="225"/>
    <cellStyle name="SAPBEXaggItem 3" xfId="226"/>
    <cellStyle name="SAPBEXaggItem 3 2" xfId="227"/>
    <cellStyle name="SAPBEXaggItem_BS GFI9 1306A PA2" xfId="228"/>
    <cellStyle name="SAPBEXaggItemX" xfId="229"/>
    <cellStyle name="SAPBEXaggItemX 2" xfId="230"/>
    <cellStyle name="SAPBEXaggItemX 3" xfId="231"/>
    <cellStyle name="SAPBEXchaText" xfId="232"/>
    <cellStyle name="SAPBEXchaText 2" xfId="233"/>
    <cellStyle name="SAPBEXchaText 3" xfId="234"/>
    <cellStyle name="SAPBEXchaText 3 2" xfId="235"/>
    <cellStyle name="SAPBEXchaText 4" xfId="236"/>
    <cellStyle name="SAPBEXchaText_BS GFI9 1306A PA2" xfId="237"/>
    <cellStyle name="SAPBEXexcBad7" xfId="238"/>
    <cellStyle name="SAPBEXexcBad7 2" xfId="239"/>
    <cellStyle name="SAPBEXexcBad7 3" xfId="240"/>
    <cellStyle name="SAPBEXexcBad7 3 2" xfId="241"/>
    <cellStyle name="SAPBEXexcBad7 4" xfId="242"/>
    <cellStyle name="SAPBEXexcBad7_BS GFI9 1306A PA2" xfId="243"/>
    <cellStyle name="SAPBEXexcBad8" xfId="244"/>
    <cellStyle name="SAPBEXexcBad8 2" xfId="245"/>
    <cellStyle name="SAPBEXexcBad8 3" xfId="246"/>
    <cellStyle name="SAPBEXexcBad8 3 2" xfId="247"/>
    <cellStyle name="SAPBEXexcBad8 4" xfId="248"/>
    <cellStyle name="SAPBEXexcBad8_BS GFI9 1306A PA2" xfId="249"/>
    <cellStyle name="SAPBEXexcBad9" xfId="250"/>
    <cellStyle name="SAPBEXexcBad9 2" xfId="251"/>
    <cellStyle name="SAPBEXexcBad9 3" xfId="252"/>
    <cellStyle name="SAPBEXexcBad9 3 2" xfId="253"/>
    <cellStyle name="SAPBEXexcBad9 4" xfId="254"/>
    <cellStyle name="SAPBEXexcBad9_BS GFI9 1306A PA2" xfId="255"/>
    <cellStyle name="SAPBEXexcCritical4" xfId="256"/>
    <cellStyle name="SAPBEXexcCritical4 2" xfId="257"/>
    <cellStyle name="SAPBEXexcCritical4 3" xfId="258"/>
    <cellStyle name="SAPBEXexcCritical4 3 2" xfId="259"/>
    <cellStyle name="SAPBEXexcCritical4 4" xfId="260"/>
    <cellStyle name="SAPBEXexcCritical4_BS GFI9 1306A PA2" xfId="261"/>
    <cellStyle name="SAPBEXexcCritical5" xfId="262"/>
    <cellStyle name="SAPBEXexcCritical5 2" xfId="263"/>
    <cellStyle name="SAPBEXexcCritical5 3" xfId="264"/>
    <cellStyle name="SAPBEXexcCritical5 3 2" xfId="265"/>
    <cellStyle name="SAPBEXexcCritical5 4" xfId="266"/>
    <cellStyle name="SAPBEXexcCritical5_BS GFI9 1306A PA2" xfId="267"/>
    <cellStyle name="SAPBEXexcCritical6" xfId="268"/>
    <cellStyle name="SAPBEXexcCritical6 2" xfId="269"/>
    <cellStyle name="SAPBEXexcCritical6 3" xfId="270"/>
    <cellStyle name="SAPBEXexcCritical6 3 2" xfId="271"/>
    <cellStyle name="SAPBEXexcCritical6 4" xfId="272"/>
    <cellStyle name="SAPBEXexcCritical6_BS GFI9 1306A PA2" xfId="273"/>
    <cellStyle name="SAPBEXexcGood1" xfId="274"/>
    <cellStyle name="SAPBEXexcGood1 2" xfId="275"/>
    <cellStyle name="SAPBEXexcGood1 3" xfId="276"/>
    <cellStyle name="SAPBEXexcGood1 3 2" xfId="277"/>
    <cellStyle name="SAPBEXexcGood1 4" xfId="278"/>
    <cellStyle name="SAPBEXexcGood1_BS GFI9 1306A PA2" xfId="279"/>
    <cellStyle name="SAPBEXexcGood2" xfId="280"/>
    <cellStyle name="SAPBEXexcGood2 2" xfId="281"/>
    <cellStyle name="SAPBEXexcGood2 3" xfId="282"/>
    <cellStyle name="SAPBEXexcGood2 3 2" xfId="283"/>
    <cellStyle name="SAPBEXexcGood2 4" xfId="284"/>
    <cellStyle name="SAPBEXexcGood2_BS GFI9 1306A PA2" xfId="285"/>
    <cellStyle name="SAPBEXexcGood3" xfId="286"/>
    <cellStyle name="SAPBEXexcGood3 2" xfId="287"/>
    <cellStyle name="SAPBEXexcGood3 3" xfId="288"/>
    <cellStyle name="SAPBEXexcGood3 3 2" xfId="289"/>
    <cellStyle name="SAPBEXexcGood3 4" xfId="290"/>
    <cellStyle name="SAPBEXexcGood3_BS GFI9 1306A PA2" xfId="291"/>
    <cellStyle name="SAPBEXfilterDrill" xfId="292"/>
    <cellStyle name="SAPBEXfilterDrill 2" xfId="293"/>
    <cellStyle name="SAPBEXfilterDrill 3" xfId="294"/>
    <cellStyle name="SAPBEXfilterDrill 3 2" xfId="295"/>
    <cellStyle name="SAPBEXfilterDrill_BS GFI9 1306A PA2" xfId="296"/>
    <cellStyle name="SAPBEXfilterItem" xfId="297"/>
    <cellStyle name="SAPBEXfilterItem 2" xfId="298"/>
    <cellStyle name="SAPBEXfilterItem 3" xfId="299"/>
    <cellStyle name="SAPBEXfilterItem 3 2" xfId="300"/>
    <cellStyle name="SAPBEXfilterItem 4" xfId="301"/>
    <cellStyle name="SAPBEXfilterItem_GFI9 Konsolidiran 1308A" xfId="302"/>
    <cellStyle name="SAPBEXfilterText" xfId="303"/>
    <cellStyle name="SAPBEXfilterText 2" xfId="304"/>
    <cellStyle name="SAPBEXfilterText 3" xfId="305"/>
    <cellStyle name="SAPBEXfilterText 4" xfId="306"/>
    <cellStyle name="SAPBEXformats" xfId="307"/>
    <cellStyle name="SAPBEXformats 2" xfId="308"/>
    <cellStyle name="SAPBEXformats 3" xfId="309"/>
    <cellStyle name="SAPBEXformats 3 2" xfId="310"/>
    <cellStyle name="SAPBEXformats 4" xfId="311"/>
    <cellStyle name="SAPBEXformats_BS GFI9 1306A PA2" xfId="312"/>
    <cellStyle name="SAPBEXheaderItem" xfId="313"/>
    <cellStyle name="SAPBEXheaderItem 2" xfId="314"/>
    <cellStyle name="SAPBEXheaderItem 3" xfId="315"/>
    <cellStyle name="SAPBEXheaderItem 3 2" xfId="316"/>
    <cellStyle name="SAPBEXheaderItem 4" xfId="317"/>
    <cellStyle name="SAPBEXheaderItem 5" xfId="318"/>
    <cellStyle name="SAPBEXheaderItem_BS GFI9 1306A PA2" xfId="319"/>
    <cellStyle name="SAPBEXheaderText" xfId="320"/>
    <cellStyle name="SAPBEXheaderText 2" xfId="321"/>
    <cellStyle name="SAPBEXheaderText 3" xfId="322"/>
    <cellStyle name="SAPBEXheaderText 3 2" xfId="323"/>
    <cellStyle name="SAPBEXheaderText 4" xfId="324"/>
    <cellStyle name="SAPBEXheaderText 5" xfId="325"/>
    <cellStyle name="SAPBEXheaderText_BS GFI9 1306A PA2" xfId="326"/>
    <cellStyle name="SAPBEXHLevel0" xfId="327"/>
    <cellStyle name="SAPBEXHLevel0 2" xfId="328"/>
    <cellStyle name="SAPBEXHLevel0 3" xfId="329"/>
    <cellStyle name="SAPBEXHLevel0 3 2" xfId="330"/>
    <cellStyle name="SAPBEXHLevel0 4" xfId="331"/>
    <cellStyle name="SAPBEXHLevel0 5" xfId="332"/>
    <cellStyle name="SAPBEXHLevel0_BS GFI9 1306A PA2" xfId="333"/>
    <cellStyle name="SAPBEXHLevel0X" xfId="334"/>
    <cellStyle name="SAPBEXHLevel0X 2" xfId="335"/>
    <cellStyle name="SAPBEXHLevel0X 3" xfId="336"/>
    <cellStyle name="SAPBEXHLevel0X 4" xfId="337"/>
    <cellStyle name="SAPBEXHLevel0X 5" xfId="338"/>
    <cellStyle name="SAPBEXHLevel1" xfId="339"/>
    <cellStyle name="SAPBEXHLevel1 2" xfId="340"/>
    <cellStyle name="SAPBEXHLevel1 3" xfId="341"/>
    <cellStyle name="SAPBEXHLevel1 3 2" xfId="342"/>
    <cellStyle name="SAPBEXHLevel1 4" xfId="343"/>
    <cellStyle name="SAPBEXHLevel1 5" xfId="344"/>
    <cellStyle name="SAPBEXHLevel1_BS GFI9 1306A PA2" xfId="345"/>
    <cellStyle name="SAPBEXHLevel1X" xfId="346"/>
    <cellStyle name="SAPBEXHLevel1X 2" xfId="347"/>
    <cellStyle name="SAPBEXHLevel1X 3" xfId="348"/>
    <cellStyle name="SAPBEXHLevel1X 4" xfId="349"/>
    <cellStyle name="SAPBEXHLevel1X 5" xfId="350"/>
    <cellStyle name="SAPBEXHLevel2" xfId="351"/>
    <cellStyle name="SAPBEXHLevel2 2" xfId="352"/>
    <cellStyle name="SAPBEXHLevel2 3" xfId="353"/>
    <cellStyle name="SAPBEXHLevel2 3 2" xfId="354"/>
    <cellStyle name="SAPBEXHLevel2 4" xfId="355"/>
    <cellStyle name="SAPBEXHLevel2 5" xfId="356"/>
    <cellStyle name="SAPBEXHLevel2_BS GFI9 1306A PA2" xfId="357"/>
    <cellStyle name="SAPBEXHLevel2X" xfId="358"/>
    <cellStyle name="SAPBEXHLevel2X 2" xfId="359"/>
    <cellStyle name="SAPBEXHLevel2X 3" xfId="360"/>
    <cellStyle name="SAPBEXHLevel2X 4" xfId="361"/>
    <cellStyle name="SAPBEXHLevel2X 5" xfId="362"/>
    <cellStyle name="SAPBEXHLevel3" xfId="363"/>
    <cellStyle name="SAPBEXHLevel3 2" xfId="364"/>
    <cellStyle name="SAPBEXHLevel3 3" xfId="365"/>
    <cellStyle name="SAPBEXHLevel3 3 2" xfId="366"/>
    <cellStyle name="SAPBEXHLevel3 4" xfId="367"/>
    <cellStyle name="SAPBEXHLevel3 5" xfId="368"/>
    <cellStyle name="SAPBEXHLevel3_BS GFI9 1306A PA2" xfId="369"/>
    <cellStyle name="SAPBEXHLevel3X" xfId="370"/>
    <cellStyle name="SAPBEXHLevel3X 2" xfId="371"/>
    <cellStyle name="SAPBEXHLevel3X 3" xfId="372"/>
    <cellStyle name="SAPBEXHLevel3X 4" xfId="373"/>
    <cellStyle name="SAPBEXHLevel3X 5" xfId="374"/>
    <cellStyle name="SAPBEXinputData" xfId="375"/>
    <cellStyle name="SAPBEXinputData 2" xfId="376"/>
    <cellStyle name="SAPBEXinputData 3" xfId="377"/>
    <cellStyle name="SAPBEXinputData 4" xfId="378"/>
    <cellStyle name="SAPBEXinputData 5" xfId="379"/>
    <cellStyle name="SAPBEXItemHeader" xfId="380"/>
    <cellStyle name="SAPBEXresData" xfId="381"/>
    <cellStyle name="SAPBEXresData 2" xfId="382"/>
    <cellStyle name="SAPBEXresData 3" xfId="383"/>
    <cellStyle name="SAPBEXresData 4" xfId="384"/>
    <cellStyle name="SAPBEXresDataEmph" xfId="385"/>
    <cellStyle name="SAPBEXresDataEmph 2" xfId="386"/>
    <cellStyle name="SAPBEXresDataEmph 3" xfId="387"/>
    <cellStyle name="SAPBEXresItem" xfId="388"/>
    <cellStyle name="SAPBEXresItem 2" xfId="389"/>
    <cellStyle name="SAPBEXresItem 3" xfId="390"/>
    <cellStyle name="SAPBEXresItem 4" xfId="391"/>
    <cellStyle name="SAPBEXresItemX" xfId="392"/>
    <cellStyle name="SAPBEXresItemX 2" xfId="393"/>
    <cellStyle name="SAPBEXresItemX 3" xfId="394"/>
    <cellStyle name="SAPBEXresItemX 4" xfId="395"/>
    <cellStyle name="SAPBEXstdData" xfId="396"/>
    <cellStyle name="SAPBEXstdData 2" xfId="397"/>
    <cellStyle name="SAPBEXstdData 3" xfId="398"/>
    <cellStyle name="SAPBEXstdData 3 2" xfId="399"/>
    <cellStyle name="SAPBEXstdData 4" xfId="400"/>
    <cellStyle name="SAPBEXstdData 5" xfId="401"/>
    <cellStyle name="SAPBEXstdData_BS GFI9 1306A PA2" xfId="402"/>
    <cellStyle name="SAPBEXstdDataEmph" xfId="403"/>
    <cellStyle name="SAPBEXstdDataEmph 2" xfId="404"/>
    <cellStyle name="SAPBEXstdDataEmph 3" xfId="405"/>
    <cellStyle name="SAPBEXstdDataEmph_MRIS 1308A" xfId="406"/>
    <cellStyle name="SAPBEXstdItem" xfId="407"/>
    <cellStyle name="SAPBEXstdItem 2" xfId="408"/>
    <cellStyle name="SAPBEXstdItem 3" xfId="409"/>
    <cellStyle name="SAPBEXstdItem 3 2" xfId="410"/>
    <cellStyle name="SAPBEXstdItem 4" xfId="411"/>
    <cellStyle name="SAPBEXstdItem 5" xfId="412"/>
    <cellStyle name="SAPBEXstdItem_BS GFI9 1306A PA2" xfId="413"/>
    <cellStyle name="SAPBEXstdItemX" xfId="414"/>
    <cellStyle name="SAPBEXstdItemX 2" xfId="415"/>
    <cellStyle name="SAPBEXstdItemX 3" xfId="416"/>
    <cellStyle name="SAPBEXstdItemX 4" xfId="417"/>
    <cellStyle name="SAPBEXtitle" xfId="418"/>
    <cellStyle name="SAPBEXtitle 2" xfId="419"/>
    <cellStyle name="SAPBEXtitle 3" xfId="420"/>
    <cellStyle name="SAPBEXtitle 4" xfId="421"/>
    <cellStyle name="SAPBEXunassignedItem" xfId="422"/>
    <cellStyle name="SAPBEXunassignedItem 2" xfId="423"/>
    <cellStyle name="SAPBEXunassignedItem 3" xfId="424"/>
    <cellStyle name="SAPBEXunassignedItem_BS GFI9 1306A PA2" xfId="425"/>
    <cellStyle name="SAPBEXundefined" xfId="426"/>
    <cellStyle name="SAPBEXundefined 2" xfId="427"/>
    <cellStyle name="SAPBEXundefined 3" xfId="428"/>
    <cellStyle name="Sheet Title" xfId="429"/>
    <cellStyle name="Style 1" xfId="430"/>
    <cellStyle name="Table" xfId="431"/>
    <cellStyle name="Table 2" xfId="432"/>
    <cellStyle name="Table 3" xfId="433"/>
    <cellStyle name="Title" xfId="434"/>
    <cellStyle name="Title 2" xfId="435"/>
    <cellStyle name="Total" xfId="436"/>
    <cellStyle name="Total 2" xfId="437"/>
    <cellStyle name="Total 2 2" xfId="438"/>
    <cellStyle name="Total 3" xfId="439"/>
    <cellStyle name="Total 4" xfId="440"/>
    <cellStyle name="Total 5" xfId="441"/>
    <cellStyle name="Tusental_A-listan (fixad)" xfId="442"/>
    <cellStyle name="Warning Text" xfId="443"/>
    <cellStyle name="Warning Text 2" xfId="444"/>
    <cellStyle name="Warning Text 2 2" xfId="445"/>
    <cellStyle name="Warning Text 3" xfId="446"/>
    <cellStyle name="WHead - Style2" xfId="44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jadran-crikvenica.hr" TargetMode="External" /><Relationship Id="rId2" Type="http://schemas.openxmlformats.org/officeDocument/2006/relationships/hyperlink" Target="mailto:uprava@jadran-crikvenica.hr" TargetMode="External" /><Relationship Id="rId3" Type="http://schemas.openxmlformats.org/officeDocument/2006/relationships/hyperlink" Target="http://www.jadran-crikvenic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16">
      <selection activeCell="C50" sqref="C50:I50"/>
    </sheetView>
  </sheetViews>
  <sheetFormatPr defaultColWidth="9.140625" defaultRowHeight="12.75"/>
  <cols>
    <col min="1" max="1" width="9.140625" style="75" customWidth="1"/>
    <col min="2" max="2" width="13.00390625" style="75" customWidth="1"/>
    <col min="3" max="6" width="9.140625" style="75" customWidth="1"/>
    <col min="7" max="7" width="15.140625" style="75" customWidth="1"/>
    <col min="8" max="8" width="19.28125" style="75" customWidth="1"/>
    <col min="9" max="9" width="14.421875" style="75" customWidth="1"/>
    <col min="10" max="16384" width="9.140625" style="75" customWidth="1"/>
  </cols>
  <sheetData>
    <row r="1" spans="1:12" ht="15.75">
      <c r="A1" s="200" t="s">
        <v>5</v>
      </c>
      <c r="B1" s="201"/>
      <c r="C1" s="201"/>
      <c r="D1" s="72"/>
      <c r="E1" s="72"/>
      <c r="F1" s="72"/>
      <c r="G1" s="72"/>
      <c r="H1" s="72"/>
      <c r="I1" s="73"/>
      <c r="J1" s="74"/>
      <c r="K1" s="74"/>
      <c r="L1" s="74"/>
    </row>
    <row r="2" spans="1:12" ht="12.75">
      <c r="A2" s="265" t="s">
        <v>6</v>
      </c>
      <c r="B2" s="266"/>
      <c r="C2" s="266"/>
      <c r="D2" s="267"/>
      <c r="E2" s="273" t="s">
        <v>298</v>
      </c>
      <c r="F2" s="274"/>
      <c r="G2" s="76" t="s">
        <v>31</v>
      </c>
      <c r="H2" s="197" t="s">
        <v>299</v>
      </c>
      <c r="I2" s="77"/>
      <c r="J2" s="74"/>
      <c r="K2" s="74"/>
      <c r="L2" s="74"/>
    </row>
    <row r="3" spans="1:12" ht="12.75">
      <c r="A3" s="78"/>
      <c r="B3" s="79"/>
      <c r="C3" s="79"/>
      <c r="D3" s="79"/>
      <c r="E3" s="80"/>
      <c r="F3" s="80"/>
      <c r="G3" s="79"/>
      <c r="H3" s="79"/>
      <c r="I3" s="81"/>
      <c r="J3" s="74"/>
      <c r="K3" s="74"/>
      <c r="L3" s="74"/>
    </row>
    <row r="4" spans="1:12" ht="15">
      <c r="A4" s="268" t="s">
        <v>268</v>
      </c>
      <c r="B4" s="269"/>
      <c r="C4" s="269"/>
      <c r="D4" s="269"/>
      <c r="E4" s="269"/>
      <c r="F4" s="269"/>
      <c r="G4" s="269"/>
      <c r="H4" s="269"/>
      <c r="I4" s="270"/>
      <c r="J4" s="74"/>
      <c r="K4" s="74"/>
      <c r="L4" s="74"/>
    </row>
    <row r="5" spans="1:12" ht="12.75">
      <c r="A5" s="82"/>
      <c r="B5" s="83"/>
      <c r="C5" s="83"/>
      <c r="D5" s="83"/>
      <c r="E5" s="84"/>
      <c r="F5" s="85"/>
      <c r="G5" s="86"/>
      <c r="H5" s="87"/>
      <c r="I5" s="88"/>
      <c r="J5" s="74"/>
      <c r="K5" s="74"/>
      <c r="L5" s="74"/>
    </row>
    <row r="6" spans="1:12" ht="12.75">
      <c r="A6" s="225" t="s">
        <v>7</v>
      </c>
      <c r="B6" s="226"/>
      <c r="C6" s="264" t="s">
        <v>282</v>
      </c>
      <c r="D6" s="216"/>
      <c r="E6" s="89"/>
      <c r="F6" s="89"/>
      <c r="G6" s="89"/>
      <c r="H6" s="89"/>
      <c r="I6" s="90"/>
      <c r="J6" s="74"/>
      <c r="K6" s="74"/>
      <c r="L6" s="74"/>
    </row>
    <row r="7" spans="1:12" ht="12.75">
      <c r="A7" s="91"/>
      <c r="B7" s="92"/>
      <c r="C7" s="83"/>
      <c r="D7" s="83"/>
      <c r="E7" s="89"/>
      <c r="F7" s="89"/>
      <c r="G7" s="89"/>
      <c r="H7" s="89"/>
      <c r="I7" s="90"/>
      <c r="J7" s="74"/>
      <c r="K7" s="74"/>
      <c r="L7" s="74"/>
    </row>
    <row r="8" spans="1:12" ht="12.75">
      <c r="A8" s="271" t="s">
        <v>8</v>
      </c>
      <c r="B8" s="272"/>
      <c r="C8" s="264" t="s">
        <v>283</v>
      </c>
      <c r="D8" s="216"/>
      <c r="E8" s="89"/>
      <c r="F8" s="89"/>
      <c r="G8" s="89"/>
      <c r="H8" s="89"/>
      <c r="I8" s="88"/>
      <c r="J8" s="74"/>
      <c r="K8" s="74"/>
      <c r="L8" s="74"/>
    </row>
    <row r="9" spans="1:12" ht="12.75">
      <c r="A9" s="93"/>
      <c r="B9" s="94"/>
      <c r="C9" s="95"/>
      <c r="D9" s="83"/>
      <c r="E9" s="83"/>
      <c r="F9" s="83"/>
      <c r="G9" s="83"/>
      <c r="H9" s="83"/>
      <c r="I9" s="88"/>
      <c r="J9" s="74"/>
      <c r="K9" s="74"/>
      <c r="L9" s="74"/>
    </row>
    <row r="10" spans="1:12" ht="12.75">
      <c r="A10" s="203" t="s">
        <v>9</v>
      </c>
      <c r="B10" s="262"/>
      <c r="C10" s="264" t="s">
        <v>284</v>
      </c>
      <c r="D10" s="216"/>
      <c r="E10" s="83"/>
      <c r="F10" s="83"/>
      <c r="G10" s="83"/>
      <c r="H10" s="83"/>
      <c r="I10" s="88"/>
      <c r="J10" s="74"/>
      <c r="K10" s="74"/>
      <c r="L10" s="74"/>
    </row>
    <row r="11" spans="1:12" ht="12.75">
      <c r="A11" s="263"/>
      <c r="B11" s="262"/>
      <c r="C11" s="83"/>
      <c r="D11" s="83"/>
      <c r="E11" s="83"/>
      <c r="F11" s="83"/>
      <c r="G11" s="83"/>
      <c r="H11" s="83"/>
      <c r="I11" s="88"/>
      <c r="J11" s="74"/>
      <c r="K11" s="74"/>
      <c r="L11" s="74"/>
    </row>
    <row r="12" spans="1:12" ht="12.75">
      <c r="A12" s="225" t="s">
        <v>10</v>
      </c>
      <c r="B12" s="226"/>
      <c r="C12" s="205" t="s">
        <v>285</v>
      </c>
      <c r="D12" s="258"/>
      <c r="E12" s="258"/>
      <c r="F12" s="258"/>
      <c r="G12" s="258"/>
      <c r="H12" s="258"/>
      <c r="I12" s="259"/>
      <c r="J12" s="74"/>
      <c r="K12" s="74"/>
      <c r="L12" s="74"/>
    </row>
    <row r="13" spans="1:12" ht="12.75">
      <c r="A13" s="91"/>
      <c r="B13" s="92"/>
      <c r="C13" s="96"/>
      <c r="D13" s="83"/>
      <c r="E13" s="83"/>
      <c r="F13" s="83"/>
      <c r="G13" s="83"/>
      <c r="H13" s="83"/>
      <c r="I13" s="88"/>
      <c r="J13" s="74"/>
      <c r="K13" s="74"/>
      <c r="L13" s="74"/>
    </row>
    <row r="14" spans="1:12" ht="12.75">
      <c r="A14" s="225" t="s">
        <v>11</v>
      </c>
      <c r="B14" s="226"/>
      <c r="C14" s="260">
        <v>51260</v>
      </c>
      <c r="D14" s="261"/>
      <c r="E14" s="83"/>
      <c r="F14" s="205" t="s">
        <v>286</v>
      </c>
      <c r="G14" s="258"/>
      <c r="H14" s="258"/>
      <c r="I14" s="259"/>
      <c r="J14" s="74"/>
      <c r="K14" s="74"/>
      <c r="L14" s="74"/>
    </row>
    <row r="15" spans="1:12" ht="12.75">
      <c r="A15" s="91"/>
      <c r="B15" s="92"/>
      <c r="C15" s="83"/>
      <c r="D15" s="83"/>
      <c r="E15" s="83"/>
      <c r="F15" s="83"/>
      <c r="G15" s="83"/>
      <c r="H15" s="83"/>
      <c r="I15" s="88"/>
      <c r="J15" s="74"/>
      <c r="K15" s="74"/>
      <c r="L15" s="74"/>
    </row>
    <row r="16" spans="1:12" ht="12.75">
      <c r="A16" s="225" t="s">
        <v>12</v>
      </c>
      <c r="B16" s="226"/>
      <c r="C16" s="205" t="s">
        <v>287</v>
      </c>
      <c r="D16" s="258"/>
      <c r="E16" s="258"/>
      <c r="F16" s="258"/>
      <c r="G16" s="258"/>
      <c r="H16" s="258"/>
      <c r="I16" s="259"/>
      <c r="J16" s="74"/>
      <c r="K16" s="74"/>
      <c r="L16" s="74"/>
    </row>
    <row r="17" spans="1:12" ht="12.75">
      <c r="A17" s="91"/>
      <c r="B17" s="92"/>
      <c r="C17" s="83"/>
      <c r="D17" s="83"/>
      <c r="E17" s="83"/>
      <c r="F17" s="83"/>
      <c r="G17" s="83"/>
      <c r="H17" s="83"/>
      <c r="I17" s="88"/>
      <c r="J17" s="74"/>
      <c r="K17" s="74"/>
      <c r="L17" s="74"/>
    </row>
    <row r="18" spans="1:12" ht="12.75">
      <c r="A18" s="225" t="s">
        <v>13</v>
      </c>
      <c r="B18" s="226"/>
      <c r="C18" s="252" t="s">
        <v>288</v>
      </c>
      <c r="D18" s="253"/>
      <c r="E18" s="253"/>
      <c r="F18" s="253"/>
      <c r="G18" s="253"/>
      <c r="H18" s="253"/>
      <c r="I18" s="254"/>
      <c r="J18" s="74"/>
      <c r="K18" s="74"/>
      <c r="L18" s="74"/>
    </row>
    <row r="19" spans="1:12" ht="12.75">
      <c r="A19" s="91"/>
      <c r="B19" s="92"/>
      <c r="C19" s="96"/>
      <c r="D19" s="83"/>
      <c r="E19" s="83"/>
      <c r="F19" s="83"/>
      <c r="G19" s="83"/>
      <c r="H19" s="83"/>
      <c r="I19" s="88"/>
      <c r="J19" s="74"/>
      <c r="K19" s="74"/>
      <c r="L19" s="74"/>
    </row>
    <row r="20" spans="1:12" ht="12.75">
      <c r="A20" s="225" t="s">
        <v>14</v>
      </c>
      <c r="B20" s="226"/>
      <c r="C20" s="252" t="s">
        <v>289</v>
      </c>
      <c r="D20" s="255"/>
      <c r="E20" s="255"/>
      <c r="F20" s="255"/>
      <c r="G20" s="255"/>
      <c r="H20" s="255"/>
      <c r="I20" s="256"/>
      <c r="J20" s="74"/>
      <c r="K20" s="74"/>
      <c r="L20" s="74"/>
    </row>
    <row r="21" spans="1:12" ht="12.75">
      <c r="A21" s="91"/>
      <c r="B21" s="92"/>
      <c r="C21" s="96"/>
      <c r="D21" s="83"/>
      <c r="E21" s="83"/>
      <c r="F21" s="83"/>
      <c r="G21" s="83"/>
      <c r="H21" s="83"/>
      <c r="I21" s="88"/>
      <c r="J21" s="74"/>
      <c r="K21" s="74"/>
      <c r="L21" s="74"/>
    </row>
    <row r="22" spans="1:12" ht="12.75">
      <c r="A22" s="225" t="s">
        <v>15</v>
      </c>
      <c r="B22" s="226"/>
      <c r="C22" s="97">
        <v>53</v>
      </c>
      <c r="D22" s="241" t="s">
        <v>286</v>
      </c>
      <c r="E22" s="242"/>
      <c r="F22" s="243"/>
      <c r="G22" s="225"/>
      <c r="H22" s="257"/>
      <c r="I22" s="98"/>
      <c r="J22" s="74"/>
      <c r="K22" s="74"/>
      <c r="L22" s="74"/>
    </row>
    <row r="23" spans="1:12" ht="12.75">
      <c r="A23" s="91"/>
      <c r="B23" s="92"/>
      <c r="C23" s="83"/>
      <c r="D23" s="99"/>
      <c r="E23" s="99"/>
      <c r="F23" s="99"/>
      <c r="G23" s="99"/>
      <c r="H23" s="83"/>
      <c r="I23" s="88"/>
      <c r="J23" s="74"/>
      <c r="K23" s="74"/>
      <c r="L23" s="74"/>
    </row>
    <row r="24" spans="1:12" ht="12.75">
      <c r="A24" s="225" t="s">
        <v>16</v>
      </c>
      <c r="B24" s="226"/>
      <c r="C24" s="97">
        <v>8</v>
      </c>
      <c r="D24" s="241" t="s">
        <v>290</v>
      </c>
      <c r="E24" s="242"/>
      <c r="F24" s="242"/>
      <c r="G24" s="243"/>
      <c r="H24" s="100" t="s">
        <v>19</v>
      </c>
      <c r="I24" s="101">
        <v>419</v>
      </c>
      <c r="J24" s="74"/>
      <c r="K24" s="74"/>
      <c r="L24" s="74"/>
    </row>
    <row r="25" spans="1:12" ht="12.75">
      <c r="A25" s="91"/>
      <c r="B25" s="92"/>
      <c r="C25" s="83"/>
      <c r="D25" s="99"/>
      <c r="E25" s="99"/>
      <c r="F25" s="99"/>
      <c r="G25" s="92"/>
      <c r="H25" s="92" t="s">
        <v>20</v>
      </c>
      <c r="I25" s="102"/>
      <c r="J25" s="74"/>
      <c r="K25" s="74"/>
      <c r="L25" s="74"/>
    </row>
    <row r="26" spans="1:12" ht="12.75">
      <c r="A26" s="225" t="s">
        <v>17</v>
      </c>
      <c r="B26" s="226"/>
      <c r="C26" s="103" t="s">
        <v>180</v>
      </c>
      <c r="D26" s="104"/>
      <c r="E26" s="105"/>
      <c r="F26" s="99"/>
      <c r="G26" s="244" t="s">
        <v>21</v>
      </c>
      <c r="H26" s="226"/>
      <c r="I26" s="150" t="s">
        <v>291</v>
      </c>
      <c r="J26" s="74"/>
      <c r="K26" s="74"/>
      <c r="L26" s="74"/>
    </row>
    <row r="27" spans="1:12" ht="12.75">
      <c r="A27" s="91"/>
      <c r="B27" s="92"/>
      <c r="C27" s="83"/>
      <c r="D27" s="99"/>
      <c r="E27" s="99"/>
      <c r="F27" s="99"/>
      <c r="G27" s="99"/>
      <c r="H27" s="83"/>
      <c r="I27" s="106"/>
      <c r="J27" s="74"/>
      <c r="K27" s="74"/>
      <c r="L27" s="74"/>
    </row>
    <row r="28" spans="1:12" ht="12.75">
      <c r="A28" s="245" t="s">
        <v>18</v>
      </c>
      <c r="B28" s="246"/>
      <c r="C28" s="247"/>
      <c r="D28" s="247"/>
      <c r="E28" s="248" t="s">
        <v>22</v>
      </c>
      <c r="F28" s="249"/>
      <c r="G28" s="249"/>
      <c r="H28" s="250" t="s">
        <v>7</v>
      </c>
      <c r="I28" s="251"/>
      <c r="J28" s="74"/>
      <c r="K28" s="74"/>
      <c r="L28" s="74"/>
    </row>
    <row r="29" spans="1:12" ht="12.75">
      <c r="A29" s="107"/>
      <c r="B29" s="105"/>
      <c r="C29" s="105"/>
      <c r="D29" s="83"/>
      <c r="E29" s="83"/>
      <c r="F29" s="83"/>
      <c r="G29" s="83"/>
      <c r="H29" s="108"/>
      <c r="I29" s="106"/>
      <c r="J29" s="74"/>
      <c r="K29" s="74"/>
      <c r="L29" s="74"/>
    </row>
    <row r="30" spans="1:12" ht="12.75">
      <c r="A30" s="212"/>
      <c r="B30" s="213"/>
      <c r="C30" s="213"/>
      <c r="D30" s="214"/>
      <c r="E30" s="212"/>
      <c r="F30" s="213"/>
      <c r="G30" s="213"/>
      <c r="H30" s="215"/>
      <c r="I30" s="216"/>
      <c r="J30" s="74"/>
      <c r="K30" s="74"/>
      <c r="L30" s="74"/>
    </row>
    <row r="31" spans="1:12" ht="12.75">
      <c r="A31" s="91"/>
      <c r="B31" s="92"/>
      <c r="C31" s="96"/>
      <c r="D31" s="239"/>
      <c r="E31" s="239"/>
      <c r="F31" s="239"/>
      <c r="G31" s="240"/>
      <c r="H31" s="83"/>
      <c r="I31" s="110"/>
      <c r="J31" s="74"/>
      <c r="K31" s="74"/>
      <c r="L31" s="74"/>
    </row>
    <row r="32" spans="1:12" ht="12.75">
      <c r="A32" s="212"/>
      <c r="B32" s="213"/>
      <c r="C32" s="213"/>
      <c r="D32" s="214"/>
      <c r="E32" s="212"/>
      <c r="F32" s="213"/>
      <c r="G32" s="213"/>
      <c r="H32" s="215"/>
      <c r="I32" s="216"/>
      <c r="J32" s="74"/>
      <c r="K32" s="74"/>
      <c r="L32" s="74"/>
    </row>
    <row r="33" spans="1:12" ht="12.75">
      <c r="A33" s="91"/>
      <c r="B33" s="92"/>
      <c r="C33" s="96"/>
      <c r="D33" s="109"/>
      <c r="E33" s="109"/>
      <c r="F33" s="109"/>
      <c r="G33" s="89"/>
      <c r="H33" s="83"/>
      <c r="I33" s="111"/>
      <c r="J33" s="74"/>
      <c r="K33" s="74"/>
      <c r="L33" s="74"/>
    </row>
    <row r="34" spans="1:12" ht="12.75">
      <c r="A34" s="212"/>
      <c r="B34" s="213"/>
      <c r="C34" s="213"/>
      <c r="D34" s="214"/>
      <c r="E34" s="212"/>
      <c r="F34" s="213"/>
      <c r="G34" s="213"/>
      <c r="H34" s="215"/>
      <c r="I34" s="216"/>
      <c r="J34" s="74"/>
      <c r="K34" s="74"/>
      <c r="L34" s="74"/>
    </row>
    <row r="35" spans="1:12" ht="12.75">
      <c r="A35" s="91"/>
      <c r="B35" s="92"/>
      <c r="C35" s="96"/>
      <c r="D35" s="109"/>
      <c r="E35" s="109"/>
      <c r="F35" s="109"/>
      <c r="G35" s="89"/>
      <c r="H35" s="83"/>
      <c r="I35" s="111"/>
      <c r="J35" s="74"/>
      <c r="K35" s="74"/>
      <c r="L35" s="74"/>
    </row>
    <row r="36" spans="1:12" ht="12.75">
      <c r="A36" s="212"/>
      <c r="B36" s="213"/>
      <c r="C36" s="213"/>
      <c r="D36" s="214"/>
      <c r="E36" s="212"/>
      <c r="F36" s="213"/>
      <c r="G36" s="213"/>
      <c r="H36" s="215"/>
      <c r="I36" s="216"/>
      <c r="J36" s="74"/>
      <c r="K36" s="74"/>
      <c r="L36" s="74"/>
    </row>
    <row r="37" spans="1:12" ht="12.75">
      <c r="A37" s="112"/>
      <c r="B37" s="113"/>
      <c r="C37" s="235"/>
      <c r="D37" s="236"/>
      <c r="E37" s="83"/>
      <c r="F37" s="235"/>
      <c r="G37" s="236"/>
      <c r="H37" s="83"/>
      <c r="I37" s="88"/>
      <c r="J37" s="74"/>
      <c r="K37" s="74"/>
      <c r="L37" s="74"/>
    </row>
    <row r="38" spans="1:12" ht="12.75">
      <c r="A38" s="212"/>
      <c r="B38" s="213"/>
      <c r="C38" s="213"/>
      <c r="D38" s="214"/>
      <c r="E38" s="212"/>
      <c r="F38" s="213"/>
      <c r="G38" s="213"/>
      <c r="H38" s="215"/>
      <c r="I38" s="216"/>
      <c r="J38" s="74"/>
      <c r="K38" s="74"/>
      <c r="L38" s="74"/>
    </row>
    <row r="39" spans="1:12" ht="12.75">
      <c r="A39" s="112"/>
      <c r="B39" s="113"/>
      <c r="C39" s="114"/>
      <c r="D39" s="115"/>
      <c r="E39" s="83"/>
      <c r="F39" s="114"/>
      <c r="G39" s="115"/>
      <c r="H39" s="83"/>
      <c r="I39" s="88"/>
      <c r="J39" s="74"/>
      <c r="K39" s="74"/>
      <c r="L39" s="74"/>
    </row>
    <row r="40" spans="1:12" ht="12.75">
      <c r="A40" s="212"/>
      <c r="B40" s="213"/>
      <c r="C40" s="213"/>
      <c r="D40" s="214"/>
      <c r="E40" s="212"/>
      <c r="F40" s="213"/>
      <c r="G40" s="213"/>
      <c r="H40" s="215"/>
      <c r="I40" s="216"/>
      <c r="J40" s="74"/>
      <c r="K40" s="74"/>
      <c r="L40" s="74"/>
    </row>
    <row r="41" spans="1:12" ht="12.75">
      <c r="A41" s="116"/>
      <c r="B41" s="105"/>
      <c r="C41" s="105"/>
      <c r="D41" s="105"/>
      <c r="E41" s="117"/>
      <c r="F41" s="105"/>
      <c r="G41" s="105"/>
      <c r="H41" s="118"/>
      <c r="I41" s="119"/>
      <c r="J41" s="74"/>
      <c r="K41" s="74"/>
      <c r="L41" s="74"/>
    </row>
    <row r="42" spans="1:12" ht="12.75">
      <c r="A42" s="112"/>
      <c r="B42" s="113"/>
      <c r="C42" s="114"/>
      <c r="D42" s="115"/>
      <c r="E42" s="83"/>
      <c r="F42" s="114"/>
      <c r="G42" s="115"/>
      <c r="H42" s="83"/>
      <c r="I42" s="88"/>
      <c r="J42" s="74"/>
      <c r="K42" s="74"/>
      <c r="L42" s="74"/>
    </row>
    <row r="43" spans="1:12" ht="12.75">
      <c r="A43" s="120"/>
      <c r="B43" s="121"/>
      <c r="C43" s="121"/>
      <c r="D43" s="95"/>
      <c r="E43" s="95"/>
      <c r="F43" s="121"/>
      <c r="G43" s="95"/>
      <c r="H43" s="95"/>
      <c r="I43" s="122"/>
      <c r="J43" s="74"/>
      <c r="K43" s="74"/>
      <c r="L43" s="74"/>
    </row>
    <row r="44" spans="1:12" ht="12.75">
      <c r="A44" s="203" t="s">
        <v>23</v>
      </c>
      <c r="B44" s="204"/>
      <c r="C44" s="215"/>
      <c r="D44" s="216"/>
      <c r="E44" s="83"/>
      <c r="F44" s="238"/>
      <c r="G44" s="213"/>
      <c r="H44" s="213"/>
      <c r="I44" s="214"/>
      <c r="J44" s="74"/>
      <c r="K44" s="74"/>
      <c r="L44" s="74"/>
    </row>
    <row r="45" spans="1:12" ht="12.75">
      <c r="A45" s="112"/>
      <c r="B45" s="113"/>
      <c r="C45" s="235"/>
      <c r="D45" s="236"/>
      <c r="E45" s="83"/>
      <c r="F45" s="235"/>
      <c r="G45" s="237"/>
      <c r="H45" s="123"/>
      <c r="I45" s="124"/>
      <c r="J45" s="74"/>
      <c r="K45" s="74"/>
      <c r="L45" s="74"/>
    </row>
    <row r="46" spans="1:12" ht="12.75">
      <c r="A46" s="203" t="s">
        <v>24</v>
      </c>
      <c r="B46" s="204"/>
      <c r="C46" s="205" t="s">
        <v>292</v>
      </c>
      <c r="D46" s="206"/>
      <c r="E46" s="206"/>
      <c r="F46" s="206"/>
      <c r="G46" s="206"/>
      <c r="H46" s="206"/>
      <c r="I46" s="207"/>
      <c r="J46" s="74"/>
      <c r="K46" s="74"/>
      <c r="L46" s="74"/>
    </row>
    <row r="47" spans="1:12" ht="12.75">
      <c r="A47" s="91"/>
      <c r="B47" s="92"/>
      <c r="C47" s="96" t="s">
        <v>32</v>
      </c>
      <c r="D47" s="83"/>
      <c r="E47" s="83"/>
      <c r="F47" s="83"/>
      <c r="G47" s="83"/>
      <c r="H47" s="83"/>
      <c r="I47" s="88"/>
      <c r="J47" s="74"/>
      <c r="K47" s="74"/>
      <c r="L47" s="74"/>
    </row>
    <row r="48" spans="1:12" ht="12.75">
      <c r="A48" s="203" t="s">
        <v>25</v>
      </c>
      <c r="B48" s="204"/>
      <c r="C48" s="208" t="s">
        <v>293</v>
      </c>
      <c r="D48" s="209"/>
      <c r="E48" s="210"/>
      <c r="F48" s="125"/>
      <c r="G48" s="100" t="s">
        <v>1</v>
      </c>
      <c r="H48" s="211" t="s">
        <v>294</v>
      </c>
      <c r="I48" s="207"/>
      <c r="J48" s="74"/>
      <c r="K48" s="74"/>
      <c r="L48" s="74"/>
    </row>
    <row r="49" spans="1:12" ht="12.75">
      <c r="A49" s="91"/>
      <c r="B49" s="92"/>
      <c r="C49" s="96"/>
      <c r="D49" s="83"/>
      <c r="E49" s="83"/>
      <c r="F49" s="83"/>
      <c r="G49" s="83"/>
      <c r="H49" s="83"/>
      <c r="I49" s="88"/>
      <c r="J49" s="74"/>
      <c r="K49" s="74"/>
      <c r="L49" s="74"/>
    </row>
    <row r="50" spans="1:12" ht="12.75">
      <c r="A50" s="203" t="s">
        <v>13</v>
      </c>
      <c r="B50" s="204"/>
      <c r="C50" s="222" t="s">
        <v>295</v>
      </c>
      <c r="D50" s="223"/>
      <c r="E50" s="223"/>
      <c r="F50" s="223"/>
      <c r="G50" s="223"/>
      <c r="H50" s="223"/>
      <c r="I50" s="224"/>
      <c r="J50" s="74"/>
      <c r="K50" s="74"/>
      <c r="L50" s="74"/>
    </row>
    <row r="51" spans="1:12" ht="12.75">
      <c r="A51" s="91"/>
      <c r="B51" s="92"/>
      <c r="C51" s="83"/>
      <c r="D51" s="83"/>
      <c r="E51" s="83"/>
      <c r="F51" s="83"/>
      <c r="G51" s="83"/>
      <c r="H51" s="83"/>
      <c r="I51" s="88"/>
      <c r="J51" s="74"/>
      <c r="K51" s="74"/>
      <c r="L51" s="74"/>
    </row>
    <row r="52" spans="1:12" ht="12.75">
      <c r="A52" s="225" t="s">
        <v>26</v>
      </c>
      <c r="B52" s="226"/>
      <c r="C52" s="227" t="s">
        <v>303</v>
      </c>
      <c r="D52" s="228"/>
      <c r="E52" s="228"/>
      <c r="F52" s="228"/>
      <c r="G52" s="228"/>
      <c r="H52" s="228"/>
      <c r="I52" s="229"/>
      <c r="J52" s="74"/>
      <c r="K52" s="74"/>
      <c r="L52" s="74"/>
    </row>
    <row r="53" spans="1:12" ht="12.75">
      <c r="A53" s="126"/>
      <c r="B53" s="95"/>
      <c r="C53" s="202" t="s">
        <v>27</v>
      </c>
      <c r="D53" s="202"/>
      <c r="E53" s="202"/>
      <c r="F53" s="202"/>
      <c r="G53" s="202"/>
      <c r="H53" s="202"/>
      <c r="I53" s="127"/>
      <c r="J53" s="74"/>
      <c r="K53" s="74"/>
      <c r="L53" s="74"/>
    </row>
    <row r="54" spans="1:12" ht="12.75">
      <c r="A54" s="128"/>
      <c r="B54" s="129"/>
      <c r="C54" s="130"/>
      <c r="D54" s="130"/>
      <c r="E54" s="130"/>
      <c r="F54" s="130"/>
      <c r="G54" s="130"/>
      <c r="H54" s="130"/>
      <c r="I54" s="127"/>
      <c r="J54" s="74"/>
      <c r="K54" s="74"/>
      <c r="L54" s="74"/>
    </row>
    <row r="55" spans="1:12" ht="12.75">
      <c r="A55" s="128"/>
      <c r="B55" s="230" t="s">
        <v>28</v>
      </c>
      <c r="C55" s="231"/>
      <c r="D55" s="231"/>
      <c r="E55" s="231"/>
      <c r="F55" s="131"/>
      <c r="G55" s="131"/>
      <c r="H55" s="131"/>
      <c r="I55" s="132"/>
      <c r="J55" s="74"/>
      <c r="K55" s="74"/>
      <c r="L55" s="74"/>
    </row>
    <row r="56" spans="1:12" ht="12.75">
      <c r="A56" s="128"/>
      <c r="B56" s="232" t="s">
        <v>260</v>
      </c>
      <c r="C56" s="233"/>
      <c r="D56" s="233"/>
      <c r="E56" s="233"/>
      <c r="F56" s="233"/>
      <c r="G56" s="233"/>
      <c r="H56" s="233"/>
      <c r="I56" s="234"/>
      <c r="J56" s="74"/>
      <c r="K56" s="74"/>
      <c r="L56" s="74"/>
    </row>
    <row r="57" spans="1:12" ht="12.75">
      <c r="A57" s="128"/>
      <c r="B57" s="133" t="s">
        <v>258</v>
      </c>
      <c r="C57" s="134"/>
      <c r="D57" s="134"/>
      <c r="E57" s="134"/>
      <c r="F57" s="134"/>
      <c r="G57" s="134"/>
      <c r="H57" s="134"/>
      <c r="I57" s="135"/>
      <c r="J57" s="74"/>
      <c r="K57" s="74"/>
      <c r="L57" s="74"/>
    </row>
    <row r="58" spans="1:12" ht="12.75">
      <c r="A58" s="128"/>
      <c r="B58" s="232" t="s">
        <v>259</v>
      </c>
      <c r="C58" s="233"/>
      <c r="D58" s="233"/>
      <c r="E58" s="233"/>
      <c r="F58" s="233"/>
      <c r="G58" s="233"/>
      <c r="H58" s="233"/>
      <c r="I58" s="234"/>
      <c r="J58" s="74"/>
      <c r="K58" s="74"/>
      <c r="L58" s="74"/>
    </row>
    <row r="59" spans="1:12" ht="12.75">
      <c r="A59" s="128"/>
      <c r="B59" s="136"/>
      <c r="C59" s="136"/>
      <c r="D59" s="136"/>
      <c r="E59" s="136"/>
      <c r="F59" s="136"/>
      <c r="G59" s="136"/>
      <c r="H59" s="136"/>
      <c r="I59" s="137"/>
      <c r="J59" s="74"/>
      <c r="K59" s="74"/>
      <c r="L59" s="74"/>
    </row>
    <row r="60" spans="1:12" ht="12.75">
      <c r="A60" s="128"/>
      <c r="B60" s="133"/>
      <c r="C60" s="134"/>
      <c r="D60" s="134"/>
      <c r="E60" s="134"/>
      <c r="F60" s="134"/>
      <c r="G60" s="134"/>
      <c r="H60" s="134"/>
      <c r="I60" s="135"/>
      <c r="J60" s="74"/>
      <c r="K60" s="74"/>
      <c r="L60" s="74"/>
    </row>
    <row r="61" spans="1:12" ht="13.5" thickBot="1">
      <c r="A61" s="138" t="s">
        <v>2</v>
      </c>
      <c r="B61" s="139"/>
      <c r="C61" s="139"/>
      <c r="D61" s="139"/>
      <c r="E61" s="139"/>
      <c r="F61" s="139"/>
      <c r="G61" s="140"/>
      <c r="H61" s="141"/>
      <c r="I61" s="142"/>
      <c r="J61" s="74"/>
      <c r="K61" s="74"/>
      <c r="L61" s="74"/>
    </row>
    <row r="62" spans="1:12" ht="12.75">
      <c r="A62" s="143"/>
      <c r="B62" s="139"/>
      <c r="C62" s="139"/>
      <c r="D62" s="139"/>
      <c r="E62" s="129" t="s">
        <v>29</v>
      </c>
      <c r="F62" s="144"/>
      <c r="G62" s="217" t="s">
        <v>30</v>
      </c>
      <c r="H62" s="218"/>
      <c r="I62" s="219"/>
      <c r="J62" s="74"/>
      <c r="K62" s="74"/>
      <c r="L62" s="74"/>
    </row>
    <row r="63" spans="1:12" ht="12.75">
      <c r="A63" s="145"/>
      <c r="B63" s="146"/>
      <c r="C63" s="147"/>
      <c r="D63" s="147"/>
      <c r="E63" s="147"/>
      <c r="F63" s="147"/>
      <c r="G63" s="220"/>
      <c r="H63" s="221"/>
      <c r="I63" s="148"/>
      <c r="J63" s="74"/>
      <c r="K63" s="74"/>
      <c r="L63" s="74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50" r:id="rId1" display="financije@jadran-crikvenica.hr"/>
    <hyperlink ref="C18" r:id="rId2" display="uprava@jadran-crikvenica.hr"/>
    <hyperlink ref="C20" r:id="rId3" display="www.jadran-crikvenic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SheetLayoutView="100" zoomScalePageLayoutView="0" workbookViewId="0" topLeftCell="A85">
      <selection activeCell="M77" sqref="M77"/>
    </sheetView>
  </sheetViews>
  <sheetFormatPr defaultColWidth="9.140625" defaultRowHeight="12.75"/>
  <cols>
    <col min="1" max="9" width="9.140625" style="13" customWidth="1"/>
    <col min="10" max="10" width="12.57421875" style="13" customWidth="1"/>
    <col min="11" max="11" width="12.28125" style="13" customWidth="1"/>
    <col min="12" max="12" width="10.7109375" style="13" bestFit="1" customWidth="1"/>
    <col min="13" max="14" width="9.140625" style="13" customWidth="1"/>
    <col min="15" max="15" width="10.140625" style="13" bestFit="1" customWidth="1"/>
    <col min="16" max="16384" width="9.140625" style="13" customWidth="1"/>
  </cols>
  <sheetData>
    <row r="1" spans="1:11" ht="12.75" customHeight="1">
      <c r="A1" s="275" t="s">
        <v>120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300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8" t="s">
        <v>296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4">
      <c r="A4" s="281" t="s">
        <v>116</v>
      </c>
      <c r="B4" s="282"/>
      <c r="C4" s="282"/>
      <c r="D4" s="282"/>
      <c r="E4" s="282"/>
      <c r="F4" s="282"/>
      <c r="G4" s="282"/>
      <c r="H4" s="283"/>
      <c r="I4" s="17" t="s">
        <v>117</v>
      </c>
      <c r="J4" s="18" t="s">
        <v>118</v>
      </c>
      <c r="K4" s="45" t="s">
        <v>119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16">
        <v>2</v>
      </c>
      <c r="J5" s="15">
        <v>3</v>
      </c>
      <c r="K5" s="15">
        <v>4</v>
      </c>
    </row>
    <row r="6" spans="1:11" ht="12.75">
      <c r="A6" s="288"/>
      <c r="B6" s="289"/>
      <c r="C6" s="289"/>
      <c r="D6" s="289"/>
      <c r="E6" s="289"/>
      <c r="F6" s="289"/>
      <c r="G6" s="289"/>
      <c r="H6" s="289"/>
      <c r="I6" s="289"/>
      <c r="J6" s="289"/>
      <c r="K6" s="290"/>
    </row>
    <row r="7" spans="1:11" ht="12.75">
      <c r="A7" s="291" t="s">
        <v>182</v>
      </c>
      <c r="B7" s="292"/>
      <c r="C7" s="292"/>
      <c r="D7" s="292"/>
      <c r="E7" s="292"/>
      <c r="F7" s="292"/>
      <c r="G7" s="292"/>
      <c r="H7" s="293"/>
      <c r="I7" s="3">
        <v>1</v>
      </c>
      <c r="J7" s="192"/>
      <c r="K7" s="192"/>
    </row>
    <row r="8" spans="1:11" ht="12.75">
      <c r="A8" s="294" t="s">
        <v>33</v>
      </c>
      <c r="B8" s="295"/>
      <c r="C8" s="295"/>
      <c r="D8" s="295"/>
      <c r="E8" s="295"/>
      <c r="F8" s="295"/>
      <c r="G8" s="295"/>
      <c r="H8" s="296"/>
      <c r="I8" s="1">
        <v>2</v>
      </c>
      <c r="J8" s="29">
        <f>+J9+J16+J26+J35+J39</f>
        <v>627634236</v>
      </c>
      <c r="K8" s="29">
        <f>+K9+K16+K26+K35+K39</f>
        <v>627522540</v>
      </c>
    </row>
    <row r="9" spans="1:11" ht="12.75">
      <c r="A9" s="284" t="s">
        <v>34</v>
      </c>
      <c r="B9" s="285"/>
      <c r="C9" s="285"/>
      <c r="D9" s="285"/>
      <c r="E9" s="285"/>
      <c r="F9" s="285"/>
      <c r="G9" s="285"/>
      <c r="H9" s="286"/>
      <c r="I9" s="1">
        <v>3</v>
      </c>
      <c r="J9" s="14">
        <f>+J11+J14</f>
        <v>284252</v>
      </c>
      <c r="K9" s="14">
        <f>+K11+K14</f>
        <v>203251</v>
      </c>
    </row>
    <row r="10" spans="1:11" ht="12.75" customHeight="1">
      <c r="A10" s="284" t="s">
        <v>35</v>
      </c>
      <c r="B10" s="285"/>
      <c r="C10" s="285"/>
      <c r="D10" s="285"/>
      <c r="E10" s="285"/>
      <c r="F10" s="285"/>
      <c r="G10" s="285"/>
      <c r="H10" s="286"/>
      <c r="I10" s="1">
        <v>4</v>
      </c>
      <c r="J10" s="5"/>
      <c r="K10" s="5"/>
    </row>
    <row r="11" spans="1:11" ht="12.75" customHeight="1">
      <c r="A11" s="284" t="s">
        <v>36</v>
      </c>
      <c r="B11" s="285"/>
      <c r="C11" s="285"/>
      <c r="D11" s="285"/>
      <c r="E11" s="285"/>
      <c r="F11" s="285"/>
      <c r="G11" s="285"/>
      <c r="H11" s="286"/>
      <c r="I11" s="1">
        <v>5</v>
      </c>
      <c r="J11" s="5">
        <v>274867</v>
      </c>
      <c r="K11" s="5">
        <v>203251</v>
      </c>
    </row>
    <row r="12" spans="1:11" ht="12.75" customHeight="1">
      <c r="A12" s="284" t="s">
        <v>0</v>
      </c>
      <c r="B12" s="285"/>
      <c r="C12" s="285"/>
      <c r="D12" s="285"/>
      <c r="E12" s="285"/>
      <c r="F12" s="285"/>
      <c r="G12" s="285"/>
      <c r="H12" s="286"/>
      <c r="I12" s="1">
        <v>6</v>
      </c>
      <c r="J12" s="5"/>
      <c r="K12" s="5"/>
    </row>
    <row r="13" spans="1:11" ht="12.75" customHeight="1">
      <c r="A13" s="284" t="s">
        <v>37</v>
      </c>
      <c r="B13" s="285"/>
      <c r="C13" s="285"/>
      <c r="D13" s="285"/>
      <c r="E13" s="285"/>
      <c r="F13" s="285"/>
      <c r="G13" s="285"/>
      <c r="H13" s="286"/>
      <c r="I13" s="1">
        <v>7</v>
      </c>
      <c r="J13" s="5"/>
      <c r="K13" s="5"/>
    </row>
    <row r="14" spans="1:11" ht="12.75" customHeight="1">
      <c r="A14" s="284" t="s">
        <v>38</v>
      </c>
      <c r="B14" s="285"/>
      <c r="C14" s="285"/>
      <c r="D14" s="285"/>
      <c r="E14" s="285"/>
      <c r="F14" s="285"/>
      <c r="G14" s="285"/>
      <c r="H14" s="286"/>
      <c r="I14" s="1">
        <v>8</v>
      </c>
      <c r="J14" s="5">
        <v>9385</v>
      </c>
      <c r="K14" s="5">
        <v>0</v>
      </c>
    </row>
    <row r="15" spans="1:11" ht="12.75" customHeight="1">
      <c r="A15" s="284" t="s">
        <v>39</v>
      </c>
      <c r="B15" s="285"/>
      <c r="C15" s="285"/>
      <c r="D15" s="285"/>
      <c r="E15" s="285"/>
      <c r="F15" s="285"/>
      <c r="G15" s="285"/>
      <c r="H15" s="286"/>
      <c r="I15" s="1">
        <v>9</v>
      </c>
      <c r="J15" s="5"/>
      <c r="K15" s="5"/>
    </row>
    <row r="16" spans="1:11" ht="12.75">
      <c r="A16" s="284" t="s">
        <v>183</v>
      </c>
      <c r="B16" s="285"/>
      <c r="C16" s="285"/>
      <c r="D16" s="285"/>
      <c r="E16" s="285"/>
      <c r="F16" s="285"/>
      <c r="G16" s="285"/>
      <c r="H16" s="286"/>
      <c r="I16" s="1">
        <v>10</v>
      </c>
      <c r="J16" s="29">
        <f>+J17+J18+J19+J20+J23</f>
        <v>623803273</v>
      </c>
      <c r="K16" s="29">
        <f>+K17+K18+K19+K20+K23</f>
        <v>625137780</v>
      </c>
    </row>
    <row r="17" spans="1:11" ht="12.75">
      <c r="A17" s="284" t="s">
        <v>40</v>
      </c>
      <c r="B17" s="285"/>
      <c r="C17" s="285"/>
      <c r="D17" s="285"/>
      <c r="E17" s="285"/>
      <c r="F17" s="285"/>
      <c r="G17" s="285"/>
      <c r="H17" s="286"/>
      <c r="I17" s="1">
        <v>11</v>
      </c>
      <c r="J17" s="5">
        <v>298461517</v>
      </c>
      <c r="K17" s="5">
        <v>298373064</v>
      </c>
    </row>
    <row r="18" spans="1:11" ht="12.75">
      <c r="A18" s="284" t="s">
        <v>41</v>
      </c>
      <c r="B18" s="285"/>
      <c r="C18" s="285"/>
      <c r="D18" s="285"/>
      <c r="E18" s="285"/>
      <c r="F18" s="285"/>
      <c r="G18" s="285"/>
      <c r="H18" s="286"/>
      <c r="I18" s="1">
        <v>12</v>
      </c>
      <c r="J18" s="5">
        <v>263799030</v>
      </c>
      <c r="K18" s="5">
        <v>296811446</v>
      </c>
    </row>
    <row r="19" spans="1:11" ht="12.75">
      <c r="A19" s="284" t="s">
        <v>42</v>
      </c>
      <c r="B19" s="285"/>
      <c r="C19" s="285"/>
      <c r="D19" s="285"/>
      <c r="E19" s="285"/>
      <c r="F19" s="285"/>
      <c r="G19" s="285"/>
      <c r="H19" s="286"/>
      <c r="I19" s="1">
        <v>13</v>
      </c>
      <c r="J19" s="5">
        <v>16145604</v>
      </c>
      <c r="K19" s="5">
        <v>29602953</v>
      </c>
    </row>
    <row r="20" spans="1:11" ht="12.75">
      <c r="A20" s="284" t="s">
        <v>43</v>
      </c>
      <c r="B20" s="285"/>
      <c r="C20" s="285"/>
      <c r="D20" s="285"/>
      <c r="E20" s="285"/>
      <c r="F20" s="285"/>
      <c r="G20" s="285"/>
      <c r="H20" s="286"/>
      <c r="I20" s="1">
        <v>14</v>
      </c>
      <c r="J20" s="5"/>
      <c r="K20" s="5"/>
    </row>
    <row r="21" spans="1:11" ht="12.75">
      <c r="A21" s="284" t="s">
        <v>44</v>
      </c>
      <c r="B21" s="285"/>
      <c r="C21" s="285"/>
      <c r="D21" s="285"/>
      <c r="E21" s="285"/>
      <c r="F21" s="285"/>
      <c r="G21" s="285"/>
      <c r="H21" s="286"/>
      <c r="I21" s="1">
        <v>15</v>
      </c>
      <c r="J21" s="5"/>
      <c r="K21" s="5"/>
    </row>
    <row r="22" spans="1:11" ht="12.75">
      <c r="A22" s="284" t="s">
        <v>45</v>
      </c>
      <c r="B22" s="285"/>
      <c r="C22" s="285"/>
      <c r="D22" s="285"/>
      <c r="E22" s="285"/>
      <c r="F22" s="285"/>
      <c r="G22" s="285"/>
      <c r="H22" s="286"/>
      <c r="I22" s="1">
        <v>16</v>
      </c>
      <c r="J22" s="5"/>
      <c r="K22" s="5"/>
    </row>
    <row r="23" spans="1:11" ht="12.75">
      <c r="A23" s="284" t="s">
        <v>46</v>
      </c>
      <c r="B23" s="285"/>
      <c r="C23" s="285"/>
      <c r="D23" s="285"/>
      <c r="E23" s="285"/>
      <c r="F23" s="285"/>
      <c r="G23" s="285"/>
      <c r="H23" s="286"/>
      <c r="I23" s="1">
        <v>17</v>
      </c>
      <c r="J23" s="5">
        <v>45397122</v>
      </c>
      <c r="K23" s="5">
        <v>350317</v>
      </c>
    </row>
    <row r="24" spans="1:11" ht="12.75">
      <c r="A24" s="284" t="s">
        <v>47</v>
      </c>
      <c r="B24" s="285"/>
      <c r="C24" s="285"/>
      <c r="D24" s="285"/>
      <c r="E24" s="285"/>
      <c r="F24" s="285"/>
      <c r="G24" s="285"/>
      <c r="H24" s="286"/>
      <c r="I24" s="1">
        <v>18</v>
      </c>
      <c r="J24" s="5"/>
      <c r="K24" s="5"/>
    </row>
    <row r="25" spans="1:11" ht="12.75">
      <c r="A25" s="284" t="s">
        <v>48</v>
      </c>
      <c r="B25" s="285"/>
      <c r="C25" s="285"/>
      <c r="D25" s="285"/>
      <c r="E25" s="285"/>
      <c r="F25" s="285"/>
      <c r="G25" s="285"/>
      <c r="H25" s="286"/>
      <c r="I25" s="1">
        <v>19</v>
      </c>
      <c r="J25" s="5"/>
      <c r="K25" s="5"/>
    </row>
    <row r="26" spans="1:11" ht="12.75">
      <c r="A26" s="284" t="s">
        <v>184</v>
      </c>
      <c r="B26" s="285"/>
      <c r="C26" s="285"/>
      <c r="D26" s="285"/>
      <c r="E26" s="285"/>
      <c r="F26" s="285"/>
      <c r="G26" s="285"/>
      <c r="H26" s="286"/>
      <c r="I26" s="1">
        <v>20</v>
      </c>
      <c r="J26" s="29">
        <v>3212240</v>
      </c>
      <c r="K26" s="29">
        <f>+K33</f>
        <v>1847038</v>
      </c>
    </row>
    <row r="27" spans="1:11" ht="12.75" customHeight="1">
      <c r="A27" s="284" t="s">
        <v>49</v>
      </c>
      <c r="B27" s="285"/>
      <c r="C27" s="285"/>
      <c r="D27" s="285"/>
      <c r="E27" s="285"/>
      <c r="F27" s="285"/>
      <c r="G27" s="285"/>
      <c r="H27" s="286"/>
      <c r="I27" s="1">
        <v>21</v>
      </c>
      <c r="J27" s="5"/>
      <c r="K27" s="5"/>
    </row>
    <row r="28" spans="1:11" ht="12.75" customHeight="1">
      <c r="A28" s="284" t="s">
        <v>50</v>
      </c>
      <c r="B28" s="285"/>
      <c r="C28" s="285"/>
      <c r="D28" s="285"/>
      <c r="E28" s="285"/>
      <c r="F28" s="285"/>
      <c r="G28" s="285"/>
      <c r="H28" s="286"/>
      <c r="I28" s="1">
        <v>22</v>
      </c>
      <c r="J28" s="5"/>
      <c r="K28" s="5"/>
    </row>
    <row r="29" spans="1:11" ht="12.75" customHeight="1">
      <c r="A29" s="284" t="s">
        <v>51</v>
      </c>
      <c r="B29" s="285"/>
      <c r="C29" s="285"/>
      <c r="D29" s="285"/>
      <c r="E29" s="285"/>
      <c r="F29" s="285"/>
      <c r="G29" s="285"/>
      <c r="H29" s="286"/>
      <c r="I29" s="1">
        <v>23</v>
      </c>
      <c r="J29" s="5"/>
      <c r="K29" s="5"/>
    </row>
    <row r="30" spans="1:11" ht="12.75" customHeight="1">
      <c r="A30" s="284" t="s">
        <v>154</v>
      </c>
      <c r="B30" s="285"/>
      <c r="C30" s="285"/>
      <c r="D30" s="285"/>
      <c r="E30" s="285"/>
      <c r="F30" s="285"/>
      <c r="G30" s="285"/>
      <c r="H30" s="286"/>
      <c r="I30" s="1">
        <v>24</v>
      </c>
      <c r="J30" s="5"/>
      <c r="K30" s="5"/>
    </row>
    <row r="31" spans="1:11" ht="12.75" customHeight="1">
      <c r="A31" s="284" t="s">
        <v>54</v>
      </c>
      <c r="B31" s="285"/>
      <c r="C31" s="285"/>
      <c r="D31" s="285"/>
      <c r="E31" s="285"/>
      <c r="F31" s="285"/>
      <c r="G31" s="285"/>
      <c r="H31" s="286"/>
      <c r="I31" s="1">
        <v>25</v>
      </c>
      <c r="J31" s="5"/>
      <c r="K31" s="5"/>
    </row>
    <row r="32" spans="1:11" ht="12.75" customHeight="1">
      <c r="A32" s="284" t="s">
        <v>53</v>
      </c>
      <c r="B32" s="285"/>
      <c r="C32" s="285"/>
      <c r="D32" s="285"/>
      <c r="E32" s="285"/>
      <c r="F32" s="285"/>
      <c r="G32" s="285"/>
      <c r="H32" s="286"/>
      <c r="I32" s="1">
        <v>26</v>
      </c>
      <c r="J32" s="5"/>
      <c r="K32" s="5"/>
    </row>
    <row r="33" spans="1:11" ht="12.75" customHeight="1">
      <c r="A33" s="284" t="s">
        <v>52</v>
      </c>
      <c r="B33" s="285"/>
      <c r="C33" s="285"/>
      <c r="D33" s="285"/>
      <c r="E33" s="285"/>
      <c r="F33" s="285"/>
      <c r="G33" s="285"/>
      <c r="H33" s="286"/>
      <c r="I33" s="1">
        <v>27</v>
      </c>
      <c r="J33" s="5">
        <v>3212240</v>
      </c>
      <c r="K33" s="5">
        <v>1847038</v>
      </c>
    </row>
    <row r="34" spans="1:11" ht="12.75" customHeight="1">
      <c r="A34" s="284" t="s">
        <v>153</v>
      </c>
      <c r="B34" s="285"/>
      <c r="C34" s="285"/>
      <c r="D34" s="285"/>
      <c r="E34" s="285"/>
      <c r="F34" s="285"/>
      <c r="G34" s="285"/>
      <c r="H34" s="286"/>
      <c r="I34" s="1">
        <v>28</v>
      </c>
      <c r="J34" s="5"/>
      <c r="K34" s="5"/>
    </row>
    <row r="35" spans="1:11" ht="12.75">
      <c r="A35" s="284" t="s">
        <v>185</v>
      </c>
      <c r="B35" s="285"/>
      <c r="C35" s="285"/>
      <c r="D35" s="285"/>
      <c r="E35" s="285"/>
      <c r="F35" s="285"/>
      <c r="G35" s="285"/>
      <c r="H35" s="286"/>
      <c r="I35" s="1">
        <v>29</v>
      </c>
      <c r="J35" s="14">
        <v>0</v>
      </c>
      <c r="K35" s="14">
        <v>0</v>
      </c>
    </row>
    <row r="36" spans="1:11" ht="12.75" customHeight="1">
      <c r="A36" s="284" t="s">
        <v>55</v>
      </c>
      <c r="B36" s="285"/>
      <c r="C36" s="285"/>
      <c r="D36" s="285"/>
      <c r="E36" s="285"/>
      <c r="F36" s="285"/>
      <c r="G36" s="285"/>
      <c r="H36" s="286"/>
      <c r="I36" s="1">
        <v>30</v>
      </c>
      <c r="J36" s="5"/>
      <c r="K36" s="5"/>
    </row>
    <row r="37" spans="1:11" ht="12.75" customHeight="1">
      <c r="A37" s="284" t="s">
        <v>56</v>
      </c>
      <c r="B37" s="285"/>
      <c r="C37" s="285"/>
      <c r="D37" s="285"/>
      <c r="E37" s="285"/>
      <c r="F37" s="285"/>
      <c r="G37" s="285"/>
      <c r="H37" s="286"/>
      <c r="I37" s="1">
        <v>31</v>
      </c>
      <c r="J37" s="5"/>
      <c r="K37" s="5"/>
    </row>
    <row r="38" spans="1:11" ht="12.75" customHeight="1">
      <c r="A38" s="284" t="s">
        <v>57</v>
      </c>
      <c r="B38" s="285"/>
      <c r="C38" s="285"/>
      <c r="D38" s="285"/>
      <c r="E38" s="285"/>
      <c r="F38" s="285"/>
      <c r="G38" s="285"/>
      <c r="H38" s="286"/>
      <c r="I38" s="1">
        <v>32</v>
      </c>
      <c r="J38" s="5"/>
      <c r="K38" s="5"/>
    </row>
    <row r="39" spans="1:11" ht="12.75">
      <c r="A39" s="284" t="s">
        <v>58</v>
      </c>
      <c r="B39" s="285"/>
      <c r="C39" s="285"/>
      <c r="D39" s="285"/>
      <c r="E39" s="285"/>
      <c r="F39" s="285"/>
      <c r="G39" s="285"/>
      <c r="H39" s="286"/>
      <c r="I39" s="1">
        <v>33</v>
      </c>
      <c r="J39" s="5">
        <v>334471</v>
      </c>
      <c r="K39" s="5">
        <v>334471</v>
      </c>
    </row>
    <row r="40" spans="1:11" ht="12.75">
      <c r="A40" s="294" t="s">
        <v>59</v>
      </c>
      <c r="B40" s="295"/>
      <c r="C40" s="295"/>
      <c r="D40" s="295"/>
      <c r="E40" s="295"/>
      <c r="F40" s="295"/>
      <c r="G40" s="295"/>
      <c r="H40" s="296"/>
      <c r="I40" s="1">
        <v>34</v>
      </c>
      <c r="J40" s="29">
        <f>+J41+J49+J56+J64</f>
        <v>16417529</v>
      </c>
      <c r="K40" s="29">
        <f>+K41+K49+K56+K64</f>
        <v>19596882</v>
      </c>
    </row>
    <row r="41" spans="1:11" ht="12.75">
      <c r="A41" s="284" t="s">
        <v>60</v>
      </c>
      <c r="B41" s="285"/>
      <c r="C41" s="285"/>
      <c r="D41" s="285"/>
      <c r="E41" s="285"/>
      <c r="F41" s="285"/>
      <c r="G41" s="285"/>
      <c r="H41" s="286"/>
      <c r="I41" s="1">
        <v>35</v>
      </c>
      <c r="J41" s="14">
        <f>+J42+J45</f>
        <v>1030455</v>
      </c>
      <c r="K41" s="14">
        <f>+K42+K45</f>
        <v>1159461</v>
      </c>
    </row>
    <row r="42" spans="1:11" ht="12.75">
      <c r="A42" s="284" t="s">
        <v>61</v>
      </c>
      <c r="B42" s="285"/>
      <c r="C42" s="285"/>
      <c r="D42" s="285"/>
      <c r="E42" s="285"/>
      <c r="F42" s="285"/>
      <c r="G42" s="285"/>
      <c r="H42" s="286"/>
      <c r="I42" s="1">
        <v>36</v>
      </c>
      <c r="J42" s="5">
        <v>1009014</v>
      </c>
      <c r="K42" s="5">
        <v>1114369</v>
      </c>
    </row>
    <row r="43" spans="1:15" ht="12.75">
      <c r="A43" s="284" t="s">
        <v>62</v>
      </c>
      <c r="B43" s="285"/>
      <c r="C43" s="285"/>
      <c r="D43" s="285"/>
      <c r="E43" s="285"/>
      <c r="F43" s="285"/>
      <c r="G43" s="285"/>
      <c r="H43" s="286"/>
      <c r="I43" s="1">
        <v>37</v>
      </c>
      <c r="J43" s="5"/>
      <c r="K43" s="5"/>
      <c r="L43" s="39"/>
      <c r="O43" s="39"/>
    </row>
    <row r="44" spans="1:11" ht="12.75">
      <c r="A44" s="284" t="s">
        <v>151</v>
      </c>
      <c r="B44" s="285"/>
      <c r="C44" s="285"/>
      <c r="D44" s="285"/>
      <c r="E44" s="285"/>
      <c r="F44" s="285"/>
      <c r="G44" s="285"/>
      <c r="H44" s="286"/>
      <c r="I44" s="1">
        <v>38</v>
      </c>
      <c r="J44" s="5"/>
      <c r="K44" s="5"/>
    </row>
    <row r="45" spans="1:11" ht="12.75">
      <c r="A45" s="284" t="s">
        <v>152</v>
      </c>
      <c r="B45" s="285"/>
      <c r="C45" s="285"/>
      <c r="D45" s="285"/>
      <c r="E45" s="285"/>
      <c r="F45" s="285"/>
      <c r="G45" s="285"/>
      <c r="H45" s="286"/>
      <c r="I45" s="1">
        <v>39</v>
      </c>
      <c r="J45" s="5">
        <v>21441</v>
      </c>
      <c r="K45" s="5">
        <v>45092</v>
      </c>
    </row>
    <row r="46" spans="1:11" ht="12.75">
      <c r="A46" s="284" t="s">
        <v>63</v>
      </c>
      <c r="B46" s="285"/>
      <c r="C46" s="285"/>
      <c r="D46" s="285"/>
      <c r="E46" s="285"/>
      <c r="F46" s="285"/>
      <c r="G46" s="285"/>
      <c r="H46" s="286"/>
      <c r="I46" s="1">
        <v>40</v>
      </c>
      <c r="J46" s="5"/>
      <c r="K46" s="5"/>
    </row>
    <row r="47" spans="1:11" ht="12.75">
      <c r="A47" s="284" t="s">
        <v>64</v>
      </c>
      <c r="B47" s="285"/>
      <c r="C47" s="285"/>
      <c r="D47" s="285"/>
      <c r="E47" s="285"/>
      <c r="F47" s="285"/>
      <c r="G47" s="285"/>
      <c r="H47" s="286"/>
      <c r="I47" s="1">
        <v>41</v>
      </c>
      <c r="J47" s="5"/>
      <c r="K47" s="5"/>
    </row>
    <row r="48" spans="1:11" ht="12.75">
      <c r="A48" s="284" t="s">
        <v>65</v>
      </c>
      <c r="B48" s="285"/>
      <c r="C48" s="285"/>
      <c r="D48" s="285"/>
      <c r="E48" s="285"/>
      <c r="F48" s="285"/>
      <c r="G48" s="285"/>
      <c r="H48" s="286"/>
      <c r="I48" s="1">
        <v>42</v>
      </c>
      <c r="J48" s="5"/>
      <c r="K48" s="5"/>
    </row>
    <row r="49" spans="1:11" ht="12.75">
      <c r="A49" s="284" t="s">
        <v>66</v>
      </c>
      <c r="B49" s="285"/>
      <c r="C49" s="285"/>
      <c r="D49" s="285"/>
      <c r="E49" s="285"/>
      <c r="F49" s="285"/>
      <c r="G49" s="285"/>
      <c r="H49" s="286"/>
      <c r="I49" s="1">
        <v>43</v>
      </c>
      <c r="J49" s="29">
        <f>+J51+J53+J54+J55</f>
        <v>9483403</v>
      </c>
      <c r="K49" s="29">
        <f>+K51+K53+K54+K55</f>
        <v>8836683</v>
      </c>
    </row>
    <row r="50" spans="1:11" ht="12.75">
      <c r="A50" s="284" t="s">
        <v>67</v>
      </c>
      <c r="B50" s="285"/>
      <c r="C50" s="285"/>
      <c r="D50" s="285"/>
      <c r="E50" s="285"/>
      <c r="F50" s="285"/>
      <c r="G50" s="285"/>
      <c r="H50" s="286"/>
      <c r="I50" s="1">
        <v>44</v>
      </c>
      <c r="J50" s="5"/>
      <c r="K50" s="5"/>
    </row>
    <row r="51" spans="1:11" ht="12.75">
      <c r="A51" s="284" t="s">
        <v>68</v>
      </c>
      <c r="B51" s="285"/>
      <c r="C51" s="285"/>
      <c r="D51" s="285"/>
      <c r="E51" s="285"/>
      <c r="F51" s="285"/>
      <c r="G51" s="285"/>
      <c r="H51" s="286"/>
      <c r="I51" s="1">
        <v>45</v>
      </c>
      <c r="J51" s="5">
        <v>5476754</v>
      </c>
      <c r="K51" s="5">
        <v>4617011</v>
      </c>
    </row>
    <row r="52" spans="1:11" ht="12.75">
      <c r="A52" s="284" t="s">
        <v>69</v>
      </c>
      <c r="B52" s="285"/>
      <c r="C52" s="285"/>
      <c r="D52" s="285"/>
      <c r="E52" s="285"/>
      <c r="F52" s="285"/>
      <c r="G52" s="285"/>
      <c r="H52" s="286"/>
      <c r="I52" s="1">
        <v>46</v>
      </c>
      <c r="J52" s="5"/>
      <c r="K52" s="5"/>
    </row>
    <row r="53" spans="1:11" ht="12.75">
      <c r="A53" s="284" t="s">
        <v>70</v>
      </c>
      <c r="B53" s="285"/>
      <c r="C53" s="285"/>
      <c r="D53" s="285"/>
      <c r="E53" s="285"/>
      <c r="F53" s="285"/>
      <c r="G53" s="285"/>
      <c r="H53" s="286"/>
      <c r="I53" s="1">
        <v>47</v>
      </c>
      <c r="J53" s="5">
        <v>140130</v>
      </c>
      <c r="K53" s="5">
        <v>101673</v>
      </c>
    </row>
    <row r="54" spans="1:11" ht="12.75">
      <c r="A54" s="284" t="s">
        <v>71</v>
      </c>
      <c r="B54" s="285"/>
      <c r="C54" s="285"/>
      <c r="D54" s="285"/>
      <c r="E54" s="285"/>
      <c r="F54" s="285"/>
      <c r="G54" s="285"/>
      <c r="H54" s="286"/>
      <c r="I54" s="1">
        <v>48</v>
      </c>
      <c r="J54" s="5">
        <v>6932</v>
      </c>
      <c r="K54" s="5">
        <v>1185075</v>
      </c>
    </row>
    <row r="55" spans="1:11" ht="12.75">
      <c r="A55" s="284" t="s">
        <v>72</v>
      </c>
      <c r="B55" s="285"/>
      <c r="C55" s="285"/>
      <c r="D55" s="285"/>
      <c r="E55" s="285"/>
      <c r="F55" s="285"/>
      <c r="G55" s="285"/>
      <c r="H55" s="286"/>
      <c r="I55" s="1">
        <v>49</v>
      </c>
      <c r="J55" s="5">
        <v>3859587</v>
      </c>
      <c r="K55" s="5">
        <v>2932924</v>
      </c>
    </row>
    <row r="56" spans="1:11" ht="12.75">
      <c r="A56" s="284" t="s">
        <v>186</v>
      </c>
      <c r="B56" s="285"/>
      <c r="C56" s="285"/>
      <c r="D56" s="285"/>
      <c r="E56" s="285"/>
      <c r="F56" s="285"/>
      <c r="G56" s="285"/>
      <c r="H56" s="286"/>
      <c r="I56" s="1">
        <v>50</v>
      </c>
      <c r="J56" s="29">
        <f>+J62</f>
        <v>222199</v>
      </c>
      <c r="K56" s="29">
        <f>+K62</f>
        <v>66100</v>
      </c>
    </row>
    <row r="57" spans="1:11" ht="12.75">
      <c r="A57" s="284" t="s">
        <v>49</v>
      </c>
      <c r="B57" s="285"/>
      <c r="C57" s="285"/>
      <c r="D57" s="285"/>
      <c r="E57" s="285"/>
      <c r="F57" s="285"/>
      <c r="G57" s="285"/>
      <c r="H57" s="286"/>
      <c r="I57" s="1">
        <v>51</v>
      </c>
      <c r="J57" s="5"/>
      <c r="K57" s="5"/>
    </row>
    <row r="58" spans="1:11" ht="12.75">
      <c r="A58" s="284" t="s">
        <v>50</v>
      </c>
      <c r="B58" s="285"/>
      <c r="C58" s="285"/>
      <c r="D58" s="285"/>
      <c r="E58" s="285"/>
      <c r="F58" s="285"/>
      <c r="G58" s="285"/>
      <c r="H58" s="286"/>
      <c r="I58" s="1">
        <v>52</v>
      </c>
      <c r="J58" s="5"/>
      <c r="K58" s="5"/>
    </row>
    <row r="59" spans="1:11" ht="12.75">
      <c r="A59" s="284" t="s">
        <v>73</v>
      </c>
      <c r="B59" s="285"/>
      <c r="C59" s="285"/>
      <c r="D59" s="285"/>
      <c r="E59" s="285"/>
      <c r="F59" s="285"/>
      <c r="G59" s="285"/>
      <c r="H59" s="286"/>
      <c r="I59" s="1">
        <v>53</v>
      </c>
      <c r="J59" s="5"/>
      <c r="K59" s="5"/>
    </row>
    <row r="60" spans="1:11" ht="12.75">
      <c r="A60" s="284" t="s">
        <v>154</v>
      </c>
      <c r="B60" s="285"/>
      <c r="C60" s="285"/>
      <c r="D60" s="285"/>
      <c r="E60" s="285"/>
      <c r="F60" s="285"/>
      <c r="G60" s="285"/>
      <c r="H60" s="286"/>
      <c r="I60" s="1">
        <v>54</v>
      </c>
      <c r="J60" s="5"/>
      <c r="K60" s="5"/>
    </row>
    <row r="61" spans="1:11" ht="12.75">
      <c r="A61" s="284" t="s">
        <v>54</v>
      </c>
      <c r="B61" s="285"/>
      <c r="C61" s="285"/>
      <c r="D61" s="285"/>
      <c r="E61" s="285"/>
      <c r="F61" s="285"/>
      <c r="G61" s="285"/>
      <c r="H61" s="286"/>
      <c r="I61" s="1">
        <v>55</v>
      </c>
      <c r="J61" s="5"/>
      <c r="K61" s="5"/>
    </row>
    <row r="62" spans="1:11" ht="12.75">
      <c r="A62" s="284" t="s">
        <v>53</v>
      </c>
      <c r="B62" s="285"/>
      <c r="C62" s="285"/>
      <c r="D62" s="285"/>
      <c r="E62" s="285"/>
      <c r="F62" s="285"/>
      <c r="G62" s="285"/>
      <c r="H62" s="286"/>
      <c r="I62" s="1">
        <v>56</v>
      </c>
      <c r="J62" s="5">
        <v>222199</v>
      </c>
      <c r="K62" s="5">
        <v>66100</v>
      </c>
    </row>
    <row r="63" spans="1:11" ht="12.75">
      <c r="A63" s="284" t="s">
        <v>74</v>
      </c>
      <c r="B63" s="285"/>
      <c r="C63" s="285"/>
      <c r="D63" s="285"/>
      <c r="E63" s="285"/>
      <c r="F63" s="285"/>
      <c r="G63" s="285"/>
      <c r="H63" s="286"/>
      <c r="I63" s="1">
        <v>57</v>
      </c>
      <c r="J63" s="5"/>
      <c r="K63" s="5"/>
    </row>
    <row r="64" spans="1:11" ht="12.75">
      <c r="A64" s="284" t="s">
        <v>187</v>
      </c>
      <c r="B64" s="285"/>
      <c r="C64" s="285"/>
      <c r="D64" s="285"/>
      <c r="E64" s="285"/>
      <c r="F64" s="285"/>
      <c r="G64" s="285"/>
      <c r="H64" s="286"/>
      <c r="I64" s="1">
        <v>58</v>
      </c>
      <c r="J64" s="5">
        <v>5681472</v>
      </c>
      <c r="K64" s="5">
        <v>9534638</v>
      </c>
    </row>
    <row r="65" spans="1:11" ht="12.75">
      <c r="A65" s="294" t="s">
        <v>85</v>
      </c>
      <c r="B65" s="295"/>
      <c r="C65" s="295"/>
      <c r="D65" s="295"/>
      <c r="E65" s="295"/>
      <c r="F65" s="295"/>
      <c r="G65" s="295"/>
      <c r="H65" s="296"/>
      <c r="I65" s="1">
        <v>59</v>
      </c>
      <c r="J65" s="30">
        <v>1183981</v>
      </c>
      <c r="K65" s="30">
        <v>1941374</v>
      </c>
    </row>
    <row r="66" spans="1:11" ht="12.75">
      <c r="A66" s="294" t="s">
        <v>83</v>
      </c>
      <c r="B66" s="295"/>
      <c r="C66" s="295"/>
      <c r="D66" s="295"/>
      <c r="E66" s="295"/>
      <c r="F66" s="295"/>
      <c r="G66" s="295"/>
      <c r="H66" s="296"/>
      <c r="I66" s="1">
        <v>60</v>
      </c>
      <c r="J66" s="29">
        <f>+J7+J8+J40+J65</f>
        <v>645235746</v>
      </c>
      <c r="K66" s="29">
        <f>+K7+K8+K40+K65</f>
        <v>649060796</v>
      </c>
    </row>
    <row r="67" spans="1:11" ht="12.75">
      <c r="A67" s="297" t="s">
        <v>84</v>
      </c>
      <c r="B67" s="298"/>
      <c r="C67" s="298"/>
      <c r="D67" s="298"/>
      <c r="E67" s="298"/>
      <c r="F67" s="298"/>
      <c r="G67" s="298"/>
      <c r="H67" s="299"/>
      <c r="I67" s="4">
        <v>61</v>
      </c>
      <c r="J67" s="6"/>
      <c r="K67" s="6"/>
    </row>
    <row r="68" spans="1:11" ht="12.75">
      <c r="A68" s="300" t="s">
        <v>75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2"/>
    </row>
    <row r="69" spans="1:11" ht="12.75">
      <c r="A69" s="291" t="s">
        <v>188</v>
      </c>
      <c r="B69" s="292"/>
      <c r="C69" s="292"/>
      <c r="D69" s="292"/>
      <c r="E69" s="292"/>
      <c r="F69" s="292"/>
      <c r="G69" s="292"/>
      <c r="H69" s="293"/>
      <c r="I69" s="3">
        <v>62</v>
      </c>
      <c r="J69" s="31">
        <f>+J70+J71+J79-J82+J83</f>
        <v>517937418</v>
      </c>
      <c r="K69" s="31">
        <f>+K70+K71+K80-K84</f>
        <v>510729605</v>
      </c>
    </row>
    <row r="70" spans="1:11" ht="12.75">
      <c r="A70" s="284" t="s">
        <v>76</v>
      </c>
      <c r="B70" s="285"/>
      <c r="C70" s="285"/>
      <c r="D70" s="285"/>
      <c r="E70" s="285"/>
      <c r="F70" s="285"/>
      <c r="G70" s="285"/>
      <c r="H70" s="286"/>
      <c r="I70" s="1">
        <v>63</v>
      </c>
      <c r="J70" s="5">
        <v>491316690</v>
      </c>
      <c r="K70" s="5">
        <v>491316690</v>
      </c>
    </row>
    <row r="71" spans="1:11" ht="12.75">
      <c r="A71" s="284" t="s">
        <v>77</v>
      </c>
      <c r="B71" s="285"/>
      <c r="C71" s="285"/>
      <c r="D71" s="285"/>
      <c r="E71" s="285"/>
      <c r="F71" s="285"/>
      <c r="G71" s="285"/>
      <c r="H71" s="286"/>
      <c r="I71" s="1">
        <v>64</v>
      </c>
      <c r="J71" s="5">
        <v>25401322</v>
      </c>
      <c r="K71" s="5">
        <v>25401322</v>
      </c>
    </row>
    <row r="72" spans="1:11" ht="12.75">
      <c r="A72" s="284" t="s">
        <v>78</v>
      </c>
      <c r="B72" s="285"/>
      <c r="C72" s="285"/>
      <c r="D72" s="285"/>
      <c r="E72" s="285"/>
      <c r="F72" s="285"/>
      <c r="G72" s="285"/>
      <c r="H72" s="286"/>
      <c r="I72" s="1">
        <v>65</v>
      </c>
      <c r="J72" s="14">
        <v>0</v>
      </c>
      <c r="K72" s="14"/>
    </row>
    <row r="73" spans="1:11" ht="12.75">
      <c r="A73" s="284" t="s">
        <v>79</v>
      </c>
      <c r="B73" s="285"/>
      <c r="C73" s="285"/>
      <c r="D73" s="285"/>
      <c r="E73" s="285"/>
      <c r="F73" s="285"/>
      <c r="G73" s="285"/>
      <c r="H73" s="286"/>
      <c r="I73" s="1">
        <v>66</v>
      </c>
      <c r="J73" s="5"/>
      <c r="K73" s="5"/>
    </row>
    <row r="74" spans="1:11" ht="12.75">
      <c r="A74" s="284" t="s">
        <v>261</v>
      </c>
      <c r="B74" s="285"/>
      <c r="C74" s="285"/>
      <c r="D74" s="285"/>
      <c r="E74" s="285"/>
      <c r="F74" s="285"/>
      <c r="G74" s="285"/>
      <c r="H74" s="286"/>
      <c r="I74" s="1">
        <v>67</v>
      </c>
      <c r="J74" s="5"/>
      <c r="K74" s="5"/>
    </row>
    <row r="75" spans="1:11" ht="12.75">
      <c r="A75" s="284" t="s">
        <v>262</v>
      </c>
      <c r="B75" s="285"/>
      <c r="C75" s="285"/>
      <c r="D75" s="285"/>
      <c r="E75" s="285"/>
      <c r="F75" s="285"/>
      <c r="G75" s="285"/>
      <c r="H75" s="286"/>
      <c r="I75" s="1">
        <v>68</v>
      </c>
      <c r="J75" s="5"/>
      <c r="K75" s="5"/>
    </row>
    <row r="76" spans="1:11" ht="12.75">
      <c r="A76" s="284" t="s">
        <v>80</v>
      </c>
      <c r="B76" s="285"/>
      <c r="C76" s="285"/>
      <c r="D76" s="285"/>
      <c r="E76" s="285"/>
      <c r="F76" s="285"/>
      <c r="G76" s="285"/>
      <c r="H76" s="286"/>
      <c r="I76" s="1">
        <v>69</v>
      </c>
      <c r="J76" s="5"/>
      <c r="K76" s="5"/>
    </row>
    <row r="77" spans="1:11" ht="12.75">
      <c r="A77" s="284" t="s">
        <v>81</v>
      </c>
      <c r="B77" s="285"/>
      <c r="C77" s="285"/>
      <c r="D77" s="285"/>
      <c r="E77" s="285"/>
      <c r="F77" s="285"/>
      <c r="G77" s="285"/>
      <c r="H77" s="286"/>
      <c r="I77" s="1">
        <v>70</v>
      </c>
      <c r="J77" s="5"/>
      <c r="K77" s="5"/>
    </row>
    <row r="78" spans="1:11" ht="12.75">
      <c r="A78" s="284" t="s">
        <v>82</v>
      </c>
      <c r="B78" s="285"/>
      <c r="C78" s="285"/>
      <c r="D78" s="285"/>
      <c r="E78" s="285"/>
      <c r="F78" s="285"/>
      <c r="G78" s="285"/>
      <c r="H78" s="286"/>
      <c r="I78" s="1">
        <v>71</v>
      </c>
      <c r="J78" s="5"/>
      <c r="K78" s="5"/>
    </row>
    <row r="79" spans="1:11" ht="12.75">
      <c r="A79" s="284" t="s">
        <v>189</v>
      </c>
      <c r="B79" s="285"/>
      <c r="C79" s="285"/>
      <c r="D79" s="285"/>
      <c r="E79" s="285"/>
      <c r="F79" s="285"/>
      <c r="G79" s="285"/>
      <c r="H79" s="286"/>
      <c r="I79" s="1">
        <v>72</v>
      </c>
      <c r="J79" s="29">
        <f>+J80</f>
        <v>11586151</v>
      </c>
      <c r="K79" s="29">
        <f>+K80</f>
        <v>3718510</v>
      </c>
    </row>
    <row r="80" spans="1:11" ht="12.75">
      <c r="A80" s="303" t="s">
        <v>86</v>
      </c>
      <c r="B80" s="304"/>
      <c r="C80" s="304"/>
      <c r="D80" s="304"/>
      <c r="E80" s="304"/>
      <c r="F80" s="304"/>
      <c r="G80" s="304"/>
      <c r="H80" s="305"/>
      <c r="I80" s="1">
        <v>73</v>
      </c>
      <c r="J80" s="5">
        <v>11586151</v>
      </c>
      <c r="K80" s="5">
        <v>3718510</v>
      </c>
    </row>
    <row r="81" spans="1:11" ht="12.75">
      <c r="A81" s="303" t="s">
        <v>87</v>
      </c>
      <c r="B81" s="304"/>
      <c r="C81" s="304"/>
      <c r="D81" s="304"/>
      <c r="E81" s="304"/>
      <c r="F81" s="304"/>
      <c r="G81" s="304"/>
      <c r="H81" s="305"/>
      <c r="I81" s="1">
        <v>74</v>
      </c>
      <c r="J81" s="5"/>
      <c r="K81" s="5"/>
    </row>
    <row r="82" spans="1:11" ht="12.75">
      <c r="A82" s="284" t="s">
        <v>88</v>
      </c>
      <c r="B82" s="285"/>
      <c r="C82" s="285"/>
      <c r="D82" s="285"/>
      <c r="E82" s="285"/>
      <c r="F82" s="285"/>
      <c r="G82" s="285"/>
      <c r="H82" s="286"/>
      <c r="I82" s="1">
        <v>75</v>
      </c>
      <c r="J82" s="29">
        <f>+J84</f>
        <v>10366745</v>
      </c>
      <c r="K82" s="29">
        <f>+K84</f>
        <v>9706917</v>
      </c>
    </row>
    <row r="83" spans="1:11" ht="12.75">
      <c r="A83" s="303" t="s">
        <v>89</v>
      </c>
      <c r="B83" s="304"/>
      <c r="C83" s="304"/>
      <c r="D83" s="304"/>
      <c r="E83" s="304"/>
      <c r="F83" s="304"/>
      <c r="G83" s="304"/>
      <c r="H83" s="305"/>
      <c r="I83" s="1">
        <v>76</v>
      </c>
      <c r="J83" s="5"/>
      <c r="K83" s="5"/>
    </row>
    <row r="84" spans="1:11" ht="12.75">
      <c r="A84" s="303" t="s">
        <v>90</v>
      </c>
      <c r="B84" s="304"/>
      <c r="C84" s="304"/>
      <c r="D84" s="304"/>
      <c r="E84" s="304"/>
      <c r="F84" s="304"/>
      <c r="G84" s="304"/>
      <c r="H84" s="305"/>
      <c r="I84" s="1">
        <v>77</v>
      </c>
      <c r="J84" s="5">
        <v>10366745</v>
      </c>
      <c r="K84" s="188">
        <v>9706917</v>
      </c>
    </row>
    <row r="85" spans="1:11" ht="12.75">
      <c r="A85" s="284" t="s">
        <v>91</v>
      </c>
      <c r="B85" s="285"/>
      <c r="C85" s="285"/>
      <c r="D85" s="285"/>
      <c r="E85" s="285"/>
      <c r="F85" s="285"/>
      <c r="G85" s="285"/>
      <c r="H85" s="286"/>
      <c r="I85" s="1">
        <v>78</v>
      </c>
      <c r="J85" s="5"/>
      <c r="K85" s="5"/>
    </row>
    <row r="86" spans="1:11" ht="12.75">
      <c r="A86" s="294" t="s">
        <v>92</v>
      </c>
      <c r="B86" s="295"/>
      <c r="C86" s="295"/>
      <c r="D86" s="295"/>
      <c r="E86" s="295"/>
      <c r="F86" s="295"/>
      <c r="G86" s="295"/>
      <c r="H86" s="296"/>
      <c r="I86" s="1">
        <v>79</v>
      </c>
      <c r="J86" s="29">
        <f>+J87+J89</f>
        <v>839413</v>
      </c>
      <c r="K86" s="29">
        <f>+K87+K89</f>
        <v>885032</v>
      </c>
    </row>
    <row r="87" spans="1:11" ht="12.75">
      <c r="A87" s="284" t="s">
        <v>93</v>
      </c>
      <c r="B87" s="285"/>
      <c r="C87" s="285"/>
      <c r="D87" s="285"/>
      <c r="E87" s="285"/>
      <c r="F87" s="285"/>
      <c r="G87" s="285"/>
      <c r="H87" s="286"/>
      <c r="I87" s="1">
        <v>80</v>
      </c>
      <c r="J87" s="5">
        <v>392923</v>
      </c>
      <c r="K87" s="5">
        <v>438542</v>
      </c>
    </row>
    <row r="88" spans="1:11" ht="12.75">
      <c r="A88" s="284" t="s">
        <v>94</v>
      </c>
      <c r="B88" s="285"/>
      <c r="C88" s="285"/>
      <c r="D88" s="285"/>
      <c r="E88" s="285"/>
      <c r="F88" s="285"/>
      <c r="G88" s="285"/>
      <c r="H88" s="286"/>
      <c r="I88" s="1">
        <v>81</v>
      </c>
      <c r="J88" s="5"/>
      <c r="K88" s="5"/>
    </row>
    <row r="89" spans="1:11" ht="12.75">
      <c r="A89" s="284" t="s">
        <v>95</v>
      </c>
      <c r="B89" s="285"/>
      <c r="C89" s="285"/>
      <c r="D89" s="285"/>
      <c r="E89" s="285"/>
      <c r="F89" s="285"/>
      <c r="G89" s="285"/>
      <c r="H89" s="286"/>
      <c r="I89" s="1">
        <v>82</v>
      </c>
      <c r="J89" s="5">
        <v>446490</v>
      </c>
      <c r="K89" s="5">
        <v>446490</v>
      </c>
    </row>
    <row r="90" spans="1:11" ht="12.75">
      <c r="A90" s="294" t="s">
        <v>181</v>
      </c>
      <c r="B90" s="295"/>
      <c r="C90" s="295"/>
      <c r="D90" s="295"/>
      <c r="E90" s="295"/>
      <c r="F90" s="295"/>
      <c r="G90" s="295"/>
      <c r="H90" s="296"/>
      <c r="I90" s="1">
        <v>83</v>
      </c>
      <c r="J90" s="29">
        <f>+J93+J98</f>
        <v>82233066</v>
      </c>
      <c r="K90" s="29">
        <f>+K93+K98</f>
        <v>93252562</v>
      </c>
    </row>
    <row r="91" spans="1:11" ht="12.75">
      <c r="A91" s="284" t="s">
        <v>96</v>
      </c>
      <c r="B91" s="285"/>
      <c r="C91" s="285"/>
      <c r="D91" s="285"/>
      <c r="E91" s="285"/>
      <c r="F91" s="285"/>
      <c r="G91" s="285"/>
      <c r="H91" s="286"/>
      <c r="I91" s="1">
        <v>84</v>
      </c>
      <c r="J91" s="5"/>
      <c r="K91" s="5"/>
    </row>
    <row r="92" spans="1:11" ht="12.75">
      <c r="A92" s="284" t="s">
        <v>98</v>
      </c>
      <c r="B92" s="285"/>
      <c r="C92" s="285"/>
      <c r="D92" s="285"/>
      <c r="E92" s="285"/>
      <c r="F92" s="285"/>
      <c r="G92" s="285"/>
      <c r="H92" s="286"/>
      <c r="I92" s="1">
        <v>85</v>
      </c>
      <c r="J92" s="5"/>
      <c r="K92" s="5"/>
    </row>
    <row r="93" spans="1:11" ht="12.75">
      <c r="A93" s="284" t="s">
        <v>97</v>
      </c>
      <c r="B93" s="285"/>
      <c r="C93" s="285"/>
      <c r="D93" s="285"/>
      <c r="E93" s="285"/>
      <c r="F93" s="285"/>
      <c r="G93" s="285"/>
      <c r="H93" s="286"/>
      <c r="I93" s="1">
        <v>86</v>
      </c>
      <c r="J93" s="5">
        <v>72271702</v>
      </c>
      <c r="K93" s="5">
        <v>83649933</v>
      </c>
    </row>
    <row r="94" spans="1:11" ht="12.75">
      <c r="A94" s="284" t="s">
        <v>99</v>
      </c>
      <c r="B94" s="285"/>
      <c r="C94" s="285"/>
      <c r="D94" s="285"/>
      <c r="E94" s="285"/>
      <c r="F94" s="285"/>
      <c r="G94" s="285"/>
      <c r="H94" s="286"/>
      <c r="I94" s="1">
        <v>87</v>
      </c>
      <c r="J94" s="5"/>
      <c r="K94" s="5"/>
    </row>
    <row r="95" spans="1:11" ht="12.75">
      <c r="A95" s="284" t="s">
        <v>100</v>
      </c>
      <c r="B95" s="285"/>
      <c r="C95" s="285"/>
      <c r="D95" s="285"/>
      <c r="E95" s="285"/>
      <c r="F95" s="285"/>
      <c r="G95" s="285"/>
      <c r="H95" s="286"/>
      <c r="I95" s="1">
        <v>88</v>
      </c>
      <c r="J95" s="5"/>
      <c r="K95" s="5"/>
    </row>
    <row r="96" spans="1:11" ht="12.75">
      <c r="A96" s="284" t="s">
        <v>101</v>
      </c>
      <c r="B96" s="285"/>
      <c r="C96" s="285"/>
      <c r="D96" s="285"/>
      <c r="E96" s="285"/>
      <c r="F96" s="285"/>
      <c r="G96" s="285"/>
      <c r="H96" s="286"/>
      <c r="I96" s="1">
        <v>89</v>
      </c>
      <c r="J96" s="5"/>
      <c r="K96" s="5"/>
    </row>
    <row r="97" spans="1:11" ht="12.75">
      <c r="A97" s="284" t="s">
        <v>155</v>
      </c>
      <c r="B97" s="285"/>
      <c r="C97" s="285"/>
      <c r="D97" s="285"/>
      <c r="E97" s="285"/>
      <c r="F97" s="285"/>
      <c r="G97" s="285"/>
      <c r="H97" s="286"/>
      <c r="I97" s="1">
        <v>90</v>
      </c>
      <c r="J97" s="5"/>
      <c r="K97" s="5"/>
    </row>
    <row r="98" spans="1:11" ht="12.75">
      <c r="A98" s="284" t="s">
        <v>102</v>
      </c>
      <c r="B98" s="285"/>
      <c r="C98" s="285"/>
      <c r="D98" s="285"/>
      <c r="E98" s="285"/>
      <c r="F98" s="285"/>
      <c r="G98" s="285"/>
      <c r="H98" s="286"/>
      <c r="I98" s="1">
        <v>91</v>
      </c>
      <c r="J98" s="5">
        <v>9961364</v>
      </c>
      <c r="K98" s="5">
        <v>9602629</v>
      </c>
    </row>
    <row r="99" spans="1:11" ht="12.75">
      <c r="A99" s="284" t="s">
        <v>103</v>
      </c>
      <c r="B99" s="285"/>
      <c r="C99" s="285"/>
      <c r="D99" s="285"/>
      <c r="E99" s="285"/>
      <c r="F99" s="285"/>
      <c r="G99" s="285"/>
      <c r="H99" s="286"/>
      <c r="I99" s="1">
        <v>92</v>
      </c>
      <c r="J99" s="5"/>
      <c r="K99" s="5"/>
    </row>
    <row r="100" spans="1:11" ht="12.75">
      <c r="A100" s="294" t="s">
        <v>104</v>
      </c>
      <c r="B100" s="295"/>
      <c r="C100" s="295"/>
      <c r="D100" s="295"/>
      <c r="E100" s="295"/>
      <c r="F100" s="295"/>
      <c r="G100" s="295"/>
      <c r="H100" s="296"/>
      <c r="I100" s="1">
        <v>93</v>
      </c>
      <c r="J100" s="29">
        <f>+J101+J102+J103+J104+J105+J106+J107+J108+J109+J110+J111+J112</f>
        <v>41583385</v>
      </c>
      <c r="K100" s="29">
        <f>+K101+K102+K103+K104+K105+K106+K107+K108+K109+K110+K111+K112</f>
        <v>43166457</v>
      </c>
    </row>
    <row r="101" spans="1:11" ht="12.75">
      <c r="A101" s="284" t="s">
        <v>105</v>
      </c>
      <c r="B101" s="285"/>
      <c r="C101" s="285"/>
      <c r="D101" s="285"/>
      <c r="E101" s="285"/>
      <c r="F101" s="285"/>
      <c r="G101" s="285"/>
      <c r="H101" s="286"/>
      <c r="I101" s="1">
        <v>94</v>
      </c>
      <c r="J101" s="5"/>
      <c r="K101" s="5"/>
    </row>
    <row r="102" spans="1:11" ht="12.75">
      <c r="A102" s="284" t="s">
        <v>98</v>
      </c>
      <c r="B102" s="285"/>
      <c r="C102" s="285"/>
      <c r="D102" s="285"/>
      <c r="E102" s="285"/>
      <c r="F102" s="285"/>
      <c r="G102" s="285"/>
      <c r="H102" s="286"/>
      <c r="I102" s="1">
        <v>95</v>
      </c>
      <c r="J102" s="5">
        <v>455282</v>
      </c>
      <c r="K102" s="5">
        <v>500946</v>
      </c>
    </row>
    <row r="103" spans="1:11" ht="12.75">
      <c r="A103" s="284" t="s">
        <v>97</v>
      </c>
      <c r="B103" s="285"/>
      <c r="C103" s="285"/>
      <c r="D103" s="285"/>
      <c r="E103" s="285"/>
      <c r="F103" s="285"/>
      <c r="G103" s="285"/>
      <c r="H103" s="286"/>
      <c r="I103" s="1">
        <v>96</v>
      </c>
      <c r="J103" s="5">
        <v>1395555</v>
      </c>
      <c r="K103" s="5">
        <v>5630604</v>
      </c>
    </row>
    <row r="104" spans="1:11" ht="12.75">
      <c r="A104" s="284" t="s">
        <v>99</v>
      </c>
      <c r="B104" s="285"/>
      <c r="C104" s="285"/>
      <c r="D104" s="285"/>
      <c r="E104" s="285"/>
      <c r="F104" s="285"/>
      <c r="G104" s="285"/>
      <c r="H104" s="286"/>
      <c r="I104" s="1">
        <v>97</v>
      </c>
      <c r="J104" s="5">
        <v>15713373</v>
      </c>
      <c r="K104" s="5">
        <v>17421850</v>
      </c>
    </row>
    <row r="105" spans="1:11" ht="12.75">
      <c r="A105" s="284" t="s">
        <v>100</v>
      </c>
      <c r="B105" s="285"/>
      <c r="C105" s="285"/>
      <c r="D105" s="285"/>
      <c r="E105" s="285"/>
      <c r="F105" s="285"/>
      <c r="G105" s="285"/>
      <c r="H105" s="286"/>
      <c r="I105" s="1">
        <v>98</v>
      </c>
      <c r="J105" s="5">
        <v>19819607</v>
      </c>
      <c r="K105" s="5">
        <v>14191311</v>
      </c>
    </row>
    <row r="106" spans="1:11" ht="12.75">
      <c r="A106" s="284" t="s">
        <v>101</v>
      </c>
      <c r="B106" s="285"/>
      <c r="C106" s="285"/>
      <c r="D106" s="285"/>
      <c r="E106" s="285"/>
      <c r="F106" s="285"/>
      <c r="G106" s="285"/>
      <c r="H106" s="286"/>
      <c r="I106" s="1">
        <v>99</v>
      </c>
      <c r="J106" s="5"/>
      <c r="K106" s="5"/>
    </row>
    <row r="107" spans="1:11" ht="12.75">
      <c r="A107" s="284" t="s">
        <v>155</v>
      </c>
      <c r="B107" s="285"/>
      <c r="C107" s="285"/>
      <c r="D107" s="285"/>
      <c r="E107" s="285"/>
      <c r="F107" s="285"/>
      <c r="G107" s="285"/>
      <c r="H107" s="286"/>
      <c r="I107" s="1">
        <v>100</v>
      </c>
      <c r="J107" s="5"/>
      <c r="K107" s="5"/>
    </row>
    <row r="108" spans="1:11" ht="12.75">
      <c r="A108" s="284" t="s">
        <v>106</v>
      </c>
      <c r="B108" s="285"/>
      <c r="C108" s="285"/>
      <c r="D108" s="285"/>
      <c r="E108" s="285"/>
      <c r="F108" s="285"/>
      <c r="G108" s="285"/>
      <c r="H108" s="286"/>
      <c r="I108" s="1">
        <v>101</v>
      </c>
      <c r="J108" s="5">
        <v>2137201</v>
      </c>
      <c r="K108" s="5">
        <v>2170050</v>
      </c>
    </row>
    <row r="109" spans="1:11" ht="12.75">
      <c r="A109" s="284" t="s">
        <v>107</v>
      </c>
      <c r="B109" s="285"/>
      <c r="C109" s="285"/>
      <c r="D109" s="285"/>
      <c r="E109" s="285"/>
      <c r="F109" s="285"/>
      <c r="G109" s="285"/>
      <c r="H109" s="286"/>
      <c r="I109" s="1">
        <v>102</v>
      </c>
      <c r="J109" s="5">
        <v>2022795</v>
      </c>
      <c r="K109" s="5">
        <v>2483824</v>
      </c>
    </row>
    <row r="110" spans="1:11" ht="12.75">
      <c r="A110" s="284" t="s">
        <v>108</v>
      </c>
      <c r="B110" s="285"/>
      <c r="C110" s="285"/>
      <c r="D110" s="285"/>
      <c r="E110" s="285"/>
      <c r="F110" s="285"/>
      <c r="G110" s="285"/>
      <c r="H110" s="286"/>
      <c r="I110" s="1">
        <v>103</v>
      </c>
      <c r="J110" s="5"/>
      <c r="K110" s="5"/>
    </row>
    <row r="111" spans="1:11" ht="12.75">
      <c r="A111" s="284" t="s">
        <v>109</v>
      </c>
      <c r="B111" s="285"/>
      <c r="C111" s="285"/>
      <c r="D111" s="285"/>
      <c r="E111" s="285"/>
      <c r="F111" s="285"/>
      <c r="G111" s="285"/>
      <c r="H111" s="286"/>
      <c r="I111" s="1">
        <v>104</v>
      </c>
      <c r="J111" s="5"/>
      <c r="K111" s="5"/>
    </row>
    <row r="112" spans="1:11" ht="12.75">
      <c r="A112" s="284" t="s">
        <v>110</v>
      </c>
      <c r="B112" s="285"/>
      <c r="C112" s="285"/>
      <c r="D112" s="285"/>
      <c r="E112" s="285"/>
      <c r="F112" s="285"/>
      <c r="G112" s="285"/>
      <c r="H112" s="286"/>
      <c r="I112" s="1">
        <v>105</v>
      </c>
      <c r="J112" s="5">
        <v>39572</v>
      </c>
      <c r="K112" s="5">
        <v>767872</v>
      </c>
    </row>
    <row r="113" spans="1:11" ht="12.75">
      <c r="A113" s="294" t="s">
        <v>190</v>
      </c>
      <c r="B113" s="295"/>
      <c r="C113" s="295"/>
      <c r="D113" s="295"/>
      <c r="E113" s="295"/>
      <c r="F113" s="295"/>
      <c r="G113" s="295"/>
      <c r="H113" s="296"/>
      <c r="I113" s="1">
        <v>106</v>
      </c>
      <c r="J113" s="30">
        <v>2642464</v>
      </c>
      <c r="K113" s="30">
        <v>1027140</v>
      </c>
    </row>
    <row r="114" spans="1:12" ht="12.75">
      <c r="A114" s="294" t="s">
        <v>191</v>
      </c>
      <c r="B114" s="295"/>
      <c r="C114" s="295"/>
      <c r="D114" s="295"/>
      <c r="E114" s="295"/>
      <c r="F114" s="295"/>
      <c r="G114" s="295"/>
      <c r="H114" s="296"/>
      <c r="I114" s="1">
        <v>107</v>
      </c>
      <c r="J114" s="29">
        <f>+J69+J86+J90+J100+J113</f>
        <v>645235746</v>
      </c>
      <c r="K114" s="29">
        <f>+K69+K86+K90+K100+K113</f>
        <v>649060796</v>
      </c>
      <c r="L114" s="39"/>
    </row>
    <row r="115" spans="1:11" ht="12.75">
      <c r="A115" s="308" t="s">
        <v>111</v>
      </c>
      <c r="B115" s="309"/>
      <c r="C115" s="309"/>
      <c r="D115" s="309"/>
      <c r="E115" s="309"/>
      <c r="F115" s="309"/>
      <c r="G115" s="309"/>
      <c r="H115" s="310"/>
      <c r="I115" s="2">
        <v>108</v>
      </c>
      <c r="J115" s="6"/>
      <c r="K115" s="189"/>
    </row>
    <row r="116" spans="1:11" ht="12.75">
      <c r="A116" s="300" t="s">
        <v>112</v>
      </c>
      <c r="B116" s="311"/>
      <c r="C116" s="311"/>
      <c r="D116" s="311"/>
      <c r="E116" s="311"/>
      <c r="F116" s="311"/>
      <c r="G116" s="311"/>
      <c r="H116" s="311"/>
      <c r="I116" s="312"/>
      <c r="J116" s="312"/>
      <c r="K116" s="313"/>
    </row>
    <row r="117" spans="1:11" ht="12.75">
      <c r="A117" s="291" t="s">
        <v>113</v>
      </c>
      <c r="B117" s="292"/>
      <c r="C117" s="292"/>
      <c r="D117" s="292"/>
      <c r="E117" s="292"/>
      <c r="F117" s="292"/>
      <c r="G117" s="292"/>
      <c r="H117" s="292"/>
      <c r="I117" s="314"/>
      <c r="J117" s="314"/>
      <c r="K117" s="315"/>
    </row>
    <row r="118" spans="1:11" ht="12.75">
      <c r="A118" s="284" t="s">
        <v>114</v>
      </c>
      <c r="B118" s="285"/>
      <c r="C118" s="285"/>
      <c r="D118" s="285"/>
      <c r="E118" s="285"/>
      <c r="F118" s="285"/>
      <c r="G118" s="285"/>
      <c r="H118" s="286"/>
      <c r="I118" s="1">
        <v>109</v>
      </c>
      <c r="J118" s="5"/>
      <c r="K118" s="5"/>
    </row>
    <row r="119" spans="1:11" ht="12.75">
      <c r="A119" s="316" t="s">
        <v>115</v>
      </c>
      <c r="B119" s="317"/>
      <c r="C119" s="317"/>
      <c r="D119" s="317"/>
      <c r="E119" s="317"/>
      <c r="F119" s="317"/>
      <c r="G119" s="317"/>
      <c r="H119" s="318"/>
      <c r="I119" s="4">
        <v>110</v>
      </c>
      <c r="J119" s="6"/>
      <c r="K119" s="6"/>
    </row>
    <row r="120" spans="1:11" ht="12.75">
      <c r="A120" s="319" t="s">
        <v>156</v>
      </c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1:11" ht="12.75">
      <c r="A121" s="306"/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K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37">
      <selection activeCell="O58" sqref="O58"/>
    </sheetView>
  </sheetViews>
  <sheetFormatPr defaultColWidth="9.140625" defaultRowHeight="12.75"/>
  <cols>
    <col min="1" max="9" width="9.140625" style="56" customWidth="1"/>
    <col min="10" max="11" width="11.140625" style="56" bestFit="1" customWidth="1"/>
    <col min="12" max="12" width="11.7109375" style="56" customWidth="1"/>
    <col min="13" max="13" width="12.00390625" style="56" customWidth="1"/>
    <col min="14" max="14" width="11.140625" style="56" bestFit="1" customWidth="1"/>
    <col min="15" max="15" width="14.7109375" style="56" bestFit="1" customWidth="1"/>
    <col min="16" max="16" width="10.140625" style="56" bestFit="1" customWidth="1"/>
    <col min="17" max="16384" width="9.140625" style="56" customWidth="1"/>
  </cols>
  <sheetData>
    <row r="1" spans="1:13" ht="12.75" customHeight="1">
      <c r="A1" s="350" t="s">
        <v>192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ht="12.75" customHeight="1">
      <c r="A2" s="348" t="s">
        <v>301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12.75" customHeight="1">
      <c r="A3" s="351" t="s">
        <v>296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3" ht="24">
      <c r="A4" s="332" t="s">
        <v>116</v>
      </c>
      <c r="B4" s="332"/>
      <c r="C4" s="332"/>
      <c r="D4" s="332"/>
      <c r="E4" s="332"/>
      <c r="F4" s="332"/>
      <c r="G4" s="332"/>
      <c r="H4" s="332"/>
      <c r="I4" s="57" t="s">
        <v>117</v>
      </c>
      <c r="J4" s="321" t="s">
        <v>118</v>
      </c>
      <c r="K4" s="321"/>
      <c r="L4" s="331" t="s">
        <v>119</v>
      </c>
      <c r="M4" s="331"/>
    </row>
    <row r="5" spans="1:13" ht="12.75" customHeight="1">
      <c r="A5" s="332"/>
      <c r="B5" s="332"/>
      <c r="C5" s="332"/>
      <c r="D5" s="332"/>
      <c r="E5" s="332"/>
      <c r="F5" s="332"/>
      <c r="G5" s="332"/>
      <c r="H5" s="332"/>
      <c r="I5" s="57"/>
      <c r="J5" s="58" t="s">
        <v>157</v>
      </c>
      <c r="K5" s="58" t="s">
        <v>158</v>
      </c>
      <c r="L5" s="58" t="s">
        <v>157</v>
      </c>
      <c r="M5" s="58" t="s">
        <v>158</v>
      </c>
    </row>
    <row r="6" spans="1:13" ht="12.75">
      <c r="A6" s="321">
        <v>1</v>
      </c>
      <c r="B6" s="321"/>
      <c r="C6" s="321"/>
      <c r="D6" s="321"/>
      <c r="E6" s="321"/>
      <c r="F6" s="321"/>
      <c r="G6" s="321"/>
      <c r="H6" s="321"/>
      <c r="I6" s="59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322" t="s">
        <v>269</v>
      </c>
      <c r="B7" s="323"/>
      <c r="C7" s="323"/>
      <c r="D7" s="323"/>
      <c r="E7" s="323"/>
      <c r="F7" s="323"/>
      <c r="G7" s="323"/>
      <c r="H7" s="324"/>
      <c r="I7" s="60">
        <v>111</v>
      </c>
      <c r="J7" s="31">
        <f>+J8+J9</f>
        <v>23331656</v>
      </c>
      <c r="K7" s="31">
        <f>+K8+K9</f>
        <v>20415680</v>
      </c>
      <c r="L7" s="31">
        <f>+L8+L9</f>
        <v>26346588</v>
      </c>
      <c r="M7" s="31">
        <f>+M8+M9</f>
        <v>23280729</v>
      </c>
    </row>
    <row r="8" spans="1:13" ht="12.75">
      <c r="A8" s="325" t="s">
        <v>121</v>
      </c>
      <c r="B8" s="326"/>
      <c r="C8" s="326"/>
      <c r="D8" s="326"/>
      <c r="E8" s="326"/>
      <c r="F8" s="326"/>
      <c r="G8" s="326"/>
      <c r="H8" s="327"/>
      <c r="I8" s="61">
        <v>112</v>
      </c>
      <c r="J8" s="198">
        <v>21232072</v>
      </c>
      <c r="K8" s="198">
        <v>19152945</v>
      </c>
      <c r="L8" s="5">
        <v>24753869</v>
      </c>
      <c r="M8" s="5">
        <v>22492708</v>
      </c>
    </row>
    <row r="9" spans="1:13" ht="12.75">
      <c r="A9" s="325" t="s">
        <v>122</v>
      </c>
      <c r="B9" s="326"/>
      <c r="C9" s="326"/>
      <c r="D9" s="326"/>
      <c r="E9" s="326"/>
      <c r="F9" s="326"/>
      <c r="G9" s="326"/>
      <c r="H9" s="327"/>
      <c r="I9" s="61">
        <v>113</v>
      </c>
      <c r="J9" s="198">
        <v>2099584</v>
      </c>
      <c r="K9" s="198">
        <v>1262735</v>
      </c>
      <c r="L9" s="5">
        <v>1592719</v>
      </c>
      <c r="M9" s="5">
        <v>788021</v>
      </c>
    </row>
    <row r="10" spans="1:13" ht="12.75">
      <c r="A10" s="325" t="s">
        <v>270</v>
      </c>
      <c r="B10" s="326"/>
      <c r="C10" s="326"/>
      <c r="D10" s="326"/>
      <c r="E10" s="326"/>
      <c r="F10" s="326"/>
      <c r="G10" s="326"/>
      <c r="H10" s="327"/>
      <c r="I10" s="61">
        <v>114</v>
      </c>
      <c r="J10" s="29">
        <f>+J11+J12+J16+J21+J20+J22+J25+J26</f>
        <v>33136287</v>
      </c>
      <c r="K10" s="29">
        <f>+K11+K12+K16+K21+K20+K22+K25+K26</f>
        <v>22075309</v>
      </c>
      <c r="L10" s="29">
        <f>+L11+L12+L16+L20+L21+L22+L25+L26</f>
        <v>36141141</v>
      </c>
      <c r="M10" s="29">
        <f>+M11+M12+M16+M20+M21+M22+M25+M26</f>
        <v>23990680</v>
      </c>
    </row>
    <row r="11" spans="1:13" ht="12.75">
      <c r="A11" s="325" t="s">
        <v>159</v>
      </c>
      <c r="B11" s="326"/>
      <c r="C11" s="326"/>
      <c r="D11" s="326"/>
      <c r="E11" s="326"/>
      <c r="F11" s="326"/>
      <c r="G11" s="326"/>
      <c r="H11" s="327"/>
      <c r="I11" s="61">
        <v>115</v>
      </c>
      <c r="J11" s="190"/>
      <c r="K11" s="30"/>
      <c r="L11" s="30"/>
      <c r="M11" s="30"/>
    </row>
    <row r="12" spans="1:13" ht="12.75">
      <c r="A12" s="325" t="s">
        <v>271</v>
      </c>
      <c r="B12" s="326"/>
      <c r="C12" s="326"/>
      <c r="D12" s="326"/>
      <c r="E12" s="326"/>
      <c r="F12" s="326"/>
      <c r="G12" s="326"/>
      <c r="H12" s="327"/>
      <c r="I12" s="61">
        <v>116</v>
      </c>
      <c r="J12" s="29">
        <f>+J13+J14+J15</f>
        <v>14995305</v>
      </c>
      <c r="K12" s="29">
        <f>+K13+K14+K15</f>
        <v>10593652</v>
      </c>
      <c r="L12" s="29">
        <f>+L13+L14+L15</f>
        <v>13860261</v>
      </c>
      <c r="M12" s="29">
        <f>+M13+M14+M15</f>
        <v>10222800</v>
      </c>
    </row>
    <row r="13" spans="1:13" ht="12.75">
      <c r="A13" s="328" t="s">
        <v>123</v>
      </c>
      <c r="B13" s="329"/>
      <c r="C13" s="329"/>
      <c r="D13" s="329"/>
      <c r="E13" s="329"/>
      <c r="F13" s="329"/>
      <c r="G13" s="329"/>
      <c r="H13" s="330"/>
      <c r="I13" s="61">
        <v>117</v>
      </c>
      <c r="J13" s="5">
        <v>7327721</v>
      </c>
      <c r="K13" s="5">
        <v>5735688</v>
      </c>
      <c r="L13" s="5">
        <v>7368012</v>
      </c>
      <c r="M13" s="5">
        <v>5842582</v>
      </c>
    </row>
    <row r="14" spans="1:13" ht="12.75">
      <c r="A14" s="328" t="s">
        <v>124</v>
      </c>
      <c r="B14" s="329"/>
      <c r="C14" s="329"/>
      <c r="D14" s="329"/>
      <c r="E14" s="329"/>
      <c r="F14" s="329"/>
      <c r="G14" s="329"/>
      <c r="H14" s="330"/>
      <c r="I14" s="61">
        <v>118</v>
      </c>
      <c r="J14" s="5">
        <v>26960</v>
      </c>
      <c r="K14" s="5">
        <v>23878</v>
      </c>
      <c r="L14" s="5">
        <v>33747</v>
      </c>
      <c r="M14" s="5">
        <v>32376</v>
      </c>
    </row>
    <row r="15" spans="1:13" ht="12.75">
      <c r="A15" s="328" t="s">
        <v>125</v>
      </c>
      <c r="B15" s="329"/>
      <c r="C15" s="329"/>
      <c r="D15" s="329"/>
      <c r="E15" s="329"/>
      <c r="F15" s="329"/>
      <c r="G15" s="329"/>
      <c r="H15" s="330"/>
      <c r="I15" s="61">
        <v>119</v>
      </c>
      <c r="J15" s="5">
        <v>7640624</v>
      </c>
      <c r="K15" s="5">
        <v>4834086</v>
      </c>
      <c r="L15" s="5">
        <v>6458502</v>
      </c>
      <c r="M15" s="5">
        <v>4347842</v>
      </c>
    </row>
    <row r="16" spans="1:13" ht="12.75">
      <c r="A16" s="325" t="s">
        <v>272</v>
      </c>
      <c r="B16" s="326"/>
      <c r="C16" s="326"/>
      <c r="D16" s="326"/>
      <c r="E16" s="326"/>
      <c r="F16" s="326"/>
      <c r="G16" s="326"/>
      <c r="H16" s="327"/>
      <c r="I16" s="61">
        <v>120</v>
      </c>
      <c r="J16" s="29">
        <f>+J17+J18+J19</f>
        <v>11197879</v>
      </c>
      <c r="K16" s="29">
        <f>+K17+K18+K19</f>
        <v>7638700</v>
      </c>
      <c r="L16" s="29">
        <f>+L17+L18+L19</f>
        <v>13901250</v>
      </c>
      <c r="M16" s="29">
        <f>+M17+M18+M19</f>
        <v>9214212</v>
      </c>
    </row>
    <row r="17" spans="1:13" ht="12.75">
      <c r="A17" s="328" t="s">
        <v>160</v>
      </c>
      <c r="B17" s="329"/>
      <c r="C17" s="329"/>
      <c r="D17" s="329"/>
      <c r="E17" s="329"/>
      <c r="F17" s="329"/>
      <c r="G17" s="329"/>
      <c r="H17" s="330"/>
      <c r="I17" s="61">
        <v>121</v>
      </c>
      <c r="J17" s="5">
        <v>7255594</v>
      </c>
      <c r="K17" s="5">
        <v>4986187</v>
      </c>
      <c r="L17" s="5">
        <v>8754434</v>
      </c>
      <c r="M17" s="5">
        <v>5868102</v>
      </c>
    </row>
    <row r="18" spans="1:13" ht="12.75">
      <c r="A18" s="328" t="s">
        <v>263</v>
      </c>
      <c r="B18" s="329"/>
      <c r="C18" s="329"/>
      <c r="D18" s="329"/>
      <c r="E18" s="329"/>
      <c r="F18" s="329"/>
      <c r="G18" s="329"/>
      <c r="H18" s="330"/>
      <c r="I18" s="61">
        <v>122</v>
      </c>
      <c r="J18" s="5">
        <v>2401362</v>
      </c>
      <c r="K18" s="5">
        <v>1596647</v>
      </c>
      <c r="L18" s="5">
        <v>3258376</v>
      </c>
      <c r="M18" s="5">
        <v>2081669</v>
      </c>
    </row>
    <row r="19" spans="1:13" ht="12.75">
      <c r="A19" s="328" t="s">
        <v>264</v>
      </c>
      <c r="B19" s="329"/>
      <c r="C19" s="329"/>
      <c r="D19" s="329"/>
      <c r="E19" s="329"/>
      <c r="F19" s="329"/>
      <c r="G19" s="329"/>
      <c r="H19" s="330"/>
      <c r="I19" s="61">
        <v>123</v>
      </c>
      <c r="J19" s="5">
        <v>1540923</v>
      </c>
      <c r="K19" s="5">
        <v>1055866</v>
      </c>
      <c r="L19" s="5">
        <v>1888440</v>
      </c>
      <c r="M19" s="5">
        <v>1264441</v>
      </c>
    </row>
    <row r="20" spans="1:13" ht="12.75">
      <c r="A20" s="325" t="s">
        <v>193</v>
      </c>
      <c r="B20" s="326"/>
      <c r="C20" s="326"/>
      <c r="D20" s="326"/>
      <c r="E20" s="326"/>
      <c r="F20" s="326"/>
      <c r="G20" s="326"/>
      <c r="H20" s="327"/>
      <c r="I20" s="61">
        <v>124</v>
      </c>
      <c r="J20" s="30">
        <v>4344991</v>
      </c>
      <c r="K20" s="30">
        <v>2173908</v>
      </c>
      <c r="L20" s="30">
        <v>5315105</v>
      </c>
      <c r="M20" s="30">
        <v>2659204</v>
      </c>
    </row>
    <row r="21" spans="1:13" ht="12.75">
      <c r="A21" s="325" t="s">
        <v>194</v>
      </c>
      <c r="B21" s="326"/>
      <c r="C21" s="326"/>
      <c r="D21" s="326"/>
      <c r="E21" s="326"/>
      <c r="F21" s="326"/>
      <c r="G21" s="326"/>
      <c r="H21" s="327"/>
      <c r="I21" s="61">
        <v>125</v>
      </c>
      <c r="J21" s="30">
        <v>2544417</v>
      </c>
      <c r="K21" s="30">
        <v>1651188</v>
      </c>
      <c r="L21" s="30">
        <v>2842943</v>
      </c>
      <c r="M21" s="30">
        <v>1672882</v>
      </c>
    </row>
    <row r="22" spans="1:13" ht="12.75">
      <c r="A22" s="325" t="s">
        <v>273</v>
      </c>
      <c r="B22" s="326"/>
      <c r="C22" s="326"/>
      <c r="D22" s="326"/>
      <c r="E22" s="326"/>
      <c r="F22" s="326"/>
      <c r="G22" s="326"/>
      <c r="H22" s="327"/>
      <c r="I22" s="61">
        <v>126</v>
      </c>
      <c r="J22" s="29">
        <f>+J23+J24</f>
        <v>0</v>
      </c>
      <c r="K22" s="29">
        <f>+K23+K24</f>
        <v>0</v>
      </c>
      <c r="L22" s="29">
        <f>+L23+L24</f>
        <v>0</v>
      </c>
      <c r="M22" s="29">
        <f>+M23+M24</f>
        <v>0</v>
      </c>
    </row>
    <row r="23" spans="1:13" ht="12.75">
      <c r="A23" s="328" t="s">
        <v>266</v>
      </c>
      <c r="B23" s="329"/>
      <c r="C23" s="329"/>
      <c r="D23" s="329"/>
      <c r="E23" s="329"/>
      <c r="F23" s="329"/>
      <c r="G23" s="329"/>
      <c r="H23" s="330"/>
      <c r="I23" s="61">
        <v>127</v>
      </c>
      <c r="J23" s="5"/>
      <c r="K23" s="5"/>
      <c r="L23" s="5"/>
      <c r="M23" s="5"/>
    </row>
    <row r="24" spans="1:13" ht="12.75">
      <c r="A24" s="328" t="s">
        <v>265</v>
      </c>
      <c r="B24" s="329"/>
      <c r="C24" s="329"/>
      <c r="D24" s="329"/>
      <c r="E24" s="329"/>
      <c r="F24" s="329"/>
      <c r="G24" s="329"/>
      <c r="H24" s="330"/>
      <c r="I24" s="61">
        <v>128</v>
      </c>
      <c r="J24" s="5"/>
      <c r="K24" s="5"/>
      <c r="L24" s="5"/>
      <c r="M24" s="5"/>
    </row>
    <row r="25" spans="1:13" ht="12.75">
      <c r="A25" s="325" t="s">
        <v>126</v>
      </c>
      <c r="B25" s="326"/>
      <c r="C25" s="326"/>
      <c r="D25" s="326"/>
      <c r="E25" s="326"/>
      <c r="F25" s="326"/>
      <c r="G25" s="326"/>
      <c r="H25" s="327"/>
      <c r="I25" s="61">
        <v>129</v>
      </c>
      <c r="J25" s="5">
        <v>0</v>
      </c>
      <c r="K25" s="5">
        <v>0</v>
      </c>
      <c r="L25" s="5">
        <v>0</v>
      </c>
      <c r="M25" s="5">
        <v>0</v>
      </c>
    </row>
    <row r="26" spans="1:13" ht="12.75">
      <c r="A26" s="325" t="s">
        <v>127</v>
      </c>
      <c r="B26" s="326"/>
      <c r="C26" s="326"/>
      <c r="D26" s="326"/>
      <c r="E26" s="326"/>
      <c r="F26" s="326"/>
      <c r="G26" s="326"/>
      <c r="H26" s="327"/>
      <c r="I26" s="61">
        <v>130</v>
      </c>
      <c r="J26" s="190">
        <v>53695</v>
      </c>
      <c r="K26" s="30">
        <v>17861</v>
      </c>
      <c r="L26" s="30">
        <v>221582</v>
      </c>
      <c r="M26" s="30">
        <v>221582</v>
      </c>
    </row>
    <row r="27" spans="1:13" ht="12.75">
      <c r="A27" s="325" t="s">
        <v>274</v>
      </c>
      <c r="B27" s="326"/>
      <c r="C27" s="326"/>
      <c r="D27" s="326"/>
      <c r="E27" s="326"/>
      <c r="F27" s="326"/>
      <c r="G27" s="326"/>
      <c r="H27" s="327"/>
      <c r="I27" s="61">
        <v>131</v>
      </c>
      <c r="J27" s="29">
        <f>+J29+J32</f>
        <v>957400</v>
      </c>
      <c r="K27" s="29">
        <f>+K29+K32</f>
        <v>936572</v>
      </c>
      <c r="L27" s="29">
        <f>+L29+L32</f>
        <v>1504271</v>
      </c>
      <c r="M27" s="29">
        <f>+M29+M32</f>
        <v>1498466</v>
      </c>
    </row>
    <row r="28" spans="1:13" ht="13.5" customHeight="1">
      <c r="A28" s="325" t="s">
        <v>195</v>
      </c>
      <c r="B28" s="326"/>
      <c r="C28" s="326"/>
      <c r="D28" s="326"/>
      <c r="E28" s="326"/>
      <c r="F28" s="326"/>
      <c r="G28" s="326"/>
      <c r="H28" s="327"/>
      <c r="I28" s="61">
        <v>132</v>
      </c>
      <c r="J28" s="30"/>
      <c r="K28" s="30"/>
      <c r="L28" s="30"/>
      <c r="M28" s="30"/>
    </row>
    <row r="29" spans="1:13" ht="25.5" customHeight="1">
      <c r="A29" s="325" t="s">
        <v>196</v>
      </c>
      <c r="B29" s="326"/>
      <c r="C29" s="326"/>
      <c r="D29" s="326"/>
      <c r="E29" s="326"/>
      <c r="F29" s="326"/>
      <c r="G29" s="326"/>
      <c r="H29" s="327"/>
      <c r="I29" s="61">
        <v>133</v>
      </c>
      <c r="J29" s="5">
        <v>957400</v>
      </c>
      <c r="K29" s="5">
        <v>936572</v>
      </c>
      <c r="L29" s="5">
        <v>1504271</v>
      </c>
      <c r="M29" s="5">
        <v>1498466</v>
      </c>
    </row>
    <row r="30" spans="1:13" ht="12.75">
      <c r="A30" s="325" t="s">
        <v>197</v>
      </c>
      <c r="B30" s="326"/>
      <c r="C30" s="326"/>
      <c r="D30" s="326"/>
      <c r="E30" s="326"/>
      <c r="F30" s="326"/>
      <c r="G30" s="326"/>
      <c r="H30" s="327"/>
      <c r="I30" s="61">
        <v>134</v>
      </c>
      <c r="J30" s="5"/>
      <c r="K30" s="5"/>
      <c r="L30" s="5"/>
      <c r="M30" s="5"/>
    </row>
    <row r="31" spans="1:13" ht="12.75">
      <c r="A31" s="325" t="s">
        <v>198</v>
      </c>
      <c r="B31" s="326"/>
      <c r="C31" s="326"/>
      <c r="D31" s="326"/>
      <c r="E31" s="326"/>
      <c r="F31" s="326"/>
      <c r="G31" s="326"/>
      <c r="H31" s="327"/>
      <c r="I31" s="61">
        <v>135</v>
      </c>
      <c r="J31" s="5"/>
      <c r="K31" s="5"/>
      <c r="L31" s="5"/>
      <c r="M31" s="5"/>
    </row>
    <row r="32" spans="1:13" ht="12.75">
      <c r="A32" s="325" t="s">
        <v>128</v>
      </c>
      <c r="B32" s="326"/>
      <c r="C32" s="326"/>
      <c r="D32" s="326"/>
      <c r="E32" s="326"/>
      <c r="F32" s="326"/>
      <c r="G32" s="326"/>
      <c r="H32" s="327"/>
      <c r="I32" s="61">
        <v>136</v>
      </c>
      <c r="J32" s="5"/>
      <c r="K32" s="5"/>
      <c r="L32" s="5"/>
      <c r="M32" s="5"/>
    </row>
    <row r="33" spans="1:13" ht="12.75">
      <c r="A33" s="325" t="s">
        <v>275</v>
      </c>
      <c r="B33" s="326"/>
      <c r="C33" s="326"/>
      <c r="D33" s="326"/>
      <c r="E33" s="326"/>
      <c r="F33" s="326"/>
      <c r="G33" s="326"/>
      <c r="H33" s="327"/>
      <c r="I33" s="61">
        <v>137</v>
      </c>
      <c r="J33" s="29">
        <f>+J35</f>
        <v>1519514</v>
      </c>
      <c r="K33" s="29">
        <f>+K35</f>
        <v>1078337</v>
      </c>
      <c r="L33" s="29">
        <f>+L35</f>
        <v>1416635</v>
      </c>
      <c r="M33" s="29">
        <f>+M35</f>
        <v>757700</v>
      </c>
    </row>
    <row r="34" spans="1:13" ht="12.75">
      <c r="A34" s="325" t="s">
        <v>199</v>
      </c>
      <c r="B34" s="326"/>
      <c r="C34" s="326"/>
      <c r="D34" s="326"/>
      <c r="E34" s="326"/>
      <c r="F34" s="326"/>
      <c r="G34" s="326"/>
      <c r="H34" s="327"/>
      <c r="I34" s="61">
        <v>138</v>
      </c>
      <c r="J34" s="30"/>
      <c r="K34" s="30"/>
      <c r="L34" s="30"/>
      <c r="M34" s="30"/>
    </row>
    <row r="35" spans="1:15" ht="25.5" customHeight="1">
      <c r="A35" s="325" t="s">
        <v>200</v>
      </c>
      <c r="B35" s="326"/>
      <c r="C35" s="326"/>
      <c r="D35" s="326"/>
      <c r="E35" s="326"/>
      <c r="F35" s="326"/>
      <c r="G35" s="326"/>
      <c r="H35" s="327"/>
      <c r="I35" s="61">
        <v>139</v>
      </c>
      <c r="J35" s="5">
        <v>1519514</v>
      </c>
      <c r="K35" s="5">
        <v>1078337</v>
      </c>
      <c r="L35" s="5">
        <v>1416635</v>
      </c>
      <c r="M35" s="5">
        <v>757700</v>
      </c>
      <c r="O35" s="64"/>
    </row>
    <row r="36" spans="1:13" ht="12.75">
      <c r="A36" s="325" t="s">
        <v>201</v>
      </c>
      <c r="B36" s="326"/>
      <c r="C36" s="326"/>
      <c r="D36" s="326"/>
      <c r="E36" s="326"/>
      <c r="F36" s="326"/>
      <c r="G36" s="326"/>
      <c r="H36" s="327"/>
      <c r="I36" s="61">
        <v>140</v>
      </c>
      <c r="J36" s="30"/>
      <c r="K36" s="30"/>
      <c r="L36" s="30"/>
      <c r="M36" s="30"/>
    </row>
    <row r="37" spans="1:13" ht="12.75">
      <c r="A37" s="325" t="s">
        <v>129</v>
      </c>
      <c r="B37" s="326"/>
      <c r="C37" s="326"/>
      <c r="D37" s="326"/>
      <c r="E37" s="326"/>
      <c r="F37" s="326"/>
      <c r="G37" s="326"/>
      <c r="H37" s="327"/>
      <c r="I37" s="61">
        <v>141</v>
      </c>
      <c r="J37" s="30"/>
      <c r="K37" s="30"/>
      <c r="L37" s="30"/>
      <c r="M37" s="30"/>
    </row>
    <row r="38" spans="1:13" ht="12.75">
      <c r="A38" s="325" t="s">
        <v>161</v>
      </c>
      <c r="B38" s="326"/>
      <c r="C38" s="326"/>
      <c r="D38" s="326"/>
      <c r="E38" s="326"/>
      <c r="F38" s="326"/>
      <c r="G38" s="326"/>
      <c r="H38" s="327"/>
      <c r="I38" s="61">
        <v>142</v>
      </c>
      <c r="J38" s="30"/>
      <c r="K38" s="30"/>
      <c r="L38" s="30"/>
      <c r="M38" s="30"/>
    </row>
    <row r="39" spans="1:13" ht="12.75">
      <c r="A39" s="325" t="s">
        <v>162</v>
      </c>
      <c r="B39" s="326"/>
      <c r="C39" s="326"/>
      <c r="D39" s="326"/>
      <c r="E39" s="326"/>
      <c r="F39" s="326"/>
      <c r="G39" s="326"/>
      <c r="H39" s="327"/>
      <c r="I39" s="61">
        <v>143</v>
      </c>
      <c r="J39" s="30"/>
      <c r="K39" s="30"/>
      <c r="L39" s="30"/>
      <c r="M39" s="30"/>
    </row>
    <row r="40" spans="1:13" ht="12.75">
      <c r="A40" s="325" t="s">
        <v>130</v>
      </c>
      <c r="B40" s="326"/>
      <c r="C40" s="326"/>
      <c r="D40" s="326"/>
      <c r="E40" s="326"/>
      <c r="F40" s="326"/>
      <c r="G40" s="326"/>
      <c r="H40" s="327"/>
      <c r="I40" s="61">
        <v>144</v>
      </c>
      <c r="J40" s="30"/>
      <c r="K40" s="30"/>
      <c r="L40" s="30"/>
      <c r="M40" s="30"/>
    </row>
    <row r="41" spans="1:13" ht="12.75">
      <c r="A41" s="325" t="s">
        <v>131</v>
      </c>
      <c r="B41" s="326"/>
      <c r="C41" s="326"/>
      <c r="D41" s="326"/>
      <c r="E41" s="326"/>
      <c r="F41" s="326"/>
      <c r="G41" s="326"/>
      <c r="H41" s="327"/>
      <c r="I41" s="61">
        <v>145</v>
      </c>
      <c r="J41" s="30"/>
      <c r="K41" s="30"/>
      <c r="L41" s="30"/>
      <c r="M41" s="30"/>
    </row>
    <row r="42" spans="1:16" ht="12.75">
      <c r="A42" s="325" t="s">
        <v>276</v>
      </c>
      <c r="B42" s="326"/>
      <c r="C42" s="326"/>
      <c r="D42" s="326"/>
      <c r="E42" s="326"/>
      <c r="F42" s="326"/>
      <c r="G42" s="326"/>
      <c r="H42" s="327"/>
      <c r="I42" s="61">
        <v>146</v>
      </c>
      <c r="J42" s="29">
        <f>+J7+J27</f>
        <v>24289056</v>
      </c>
      <c r="K42" s="29">
        <f>+K7+K27</f>
        <v>21352252</v>
      </c>
      <c r="L42" s="29">
        <f>+L7+L27</f>
        <v>27850859</v>
      </c>
      <c r="M42" s="29">
        <f>+M7+M27</f>
        <v>24779195</v>
      </c>
      <c r="N42" s="63"/>
      <c r="P42" s="63"/>
    </row>
    <row r="43" spans="1:14" ht="12.75">
      <c r="A43" s="325" t="s">
        <v>277</v>
      </c>
      <c r="B43" s="326"/>
      <c r="C43" s="326"/>
      <c r="D43" s="326"/>
      <c r="E43" s="326"/>
      <c r="F43" s="326"/>
      <c r="G43" s="326"/>
      <c r="H43" s="327"/>
      <c r="I43" s="61">
        <v>147</v>
      </c>
      <c r="J43" s="29">
        <f>+J10+J33</f>
        <v>34655801</v>
      </c>
      <c r="K43" s="29">
        <f>+K10+K33</f>
        <v>23153646</v>
      </c>
      <c r="L43" s="29">
        <f>+L10+L33</f>
        <v>37557776</v>
      </c>
      <c r="M43" s="29">
        <f>+M10+M33</f>
        <v>24748380</v>
      </c>
      <c r="N43" s="63"/>
    </row>
    <row r="44" spans="1:16" ht="12.75">
      <c r="A44" s="325" t="s">
        <v>278</v>
      </c>
      <c r="B44" s="326"/>
      <c r="C44" s="326"/>
      <c r="D44" s="326"/>
      <c r="E44" s="326"/>
      <c r="F44" s="326"/>
      <c r="G44" s="326"/>
      <c r="H44" s="327"/>
      <c r="I44" s="61">
        <v>148</v>
      </c>
      <c r="J44" s="29">
        <f>+J43-J42</f>
        <v>10366745</v>
      </c>
      <c r="K44" s="29">
        <f>+K43-K42</f>
        <v>1801394</v>
      </c>
      <c r="L44" s="29">
        <f>+L43-L42</f>
        <v>9706917</v>
      </c>
      <c r="M44" s="29">
        <f>+M42-M43</f>
        <v>30815</v>
      </c>
      <c r="N44" s="63"/>
      <c r="P44" s="63"/>
    </row>
    <row r="45" spans="1:13" ht="12.75">
      <c r="A45" s="333" t="s">
        <v>132</v>
      </c>
      <c r="B45" s="334"/>
      <c r="C45" s="334"/>
      <c r="D45" s="334"/>
      <c r="E45" s="334"/>
      <c r="F45" s="334"/>
      <c r="G45" s="334"/>
      <c r="H45" s="335"/>
      <c r="I45" s="61">
        <v>149</v>
      </c>
      <c r="J45" s="14"/>
      <c r="K45" s="14"/>
      <c r="L45" s="14"/>
      <c r="M45" s="14">
        <f>+M44</f>
        <v>30815</v>
      </c>
    </row>
    <row r="46" spans="1:13" ht="12.75">
      <c r="A46" s="333" t="s">
        <v>133</v>
      </c>
      <c r="B46" s="334"/>
      <c r="C46" s="334"/>
      <c r="D46" s="334"/>
      <c r="E46" s="334"/>
      <c r="F46" s="334"/>
      <c r="G46" s="334"/>
      <c r="H46" s="335"/>
      <c r="I46" s="61">
        <v>150</v>
      </c>
      <c r="J46" s="14">
        <f>+J44</f>
        <v>10366745</v>
      </c>
      <c r="K46" s="14">
        <f>+K44</f>
        <v>1801394</v>
      </c>
      <c r="L46" s="14">
        <f>+L44</f>
        <v>9706917</v>
      </c>
      <c r="M46" s="14"/>
    </row>
    <row r="47" spans="1:13" ht="12.75">
      <c r="A47" s="325" t="s">
        <v>134</v>
      </c>
      <c r="B47" s="326"/>
      <c r="C47" s="326"/>
      <c r="D47" s="326"/>
      <c r="E47" s="326"/>
      <c r="F47" s="326"/>
      <c r="G47" s="326"/>
      <c r="H47" s="327"/>
      <c r="I47" s="61">
        <v>151</v>
      </c>
      <c r="J47" s="30"/>
      <c r="K47" s="30"/>
      <c r="L47" s="30"/>
      <c r="M47" s="30"/>
    </row>
    <row r="48" spans="1:13" ht="12.75">
      <c r="A48" s="325" t="s">
        <v>279</v>
      </c>
      <c r="B48" s="326"/>
      <c r="C48" s="326"/>
      <c r="D48" s="326"/>
      <c r="E48" s="326"/>
      <c r="F48" s="326"/>
      <c r="G48" s="326"/>
      <c r="H48" s="327"/>
      <c r="I48" s="61">
        <v>152</v>
      </c>
      <c r="J48" s="29">
        <f>+J46</f>
        <v>10366745</v>
      </c>
      <c r="K48" s="29">
        <f>+K46</f>
        <v>1801394</v>
      </c>
      <c r="L48" s="29">
        <f>+L46</f>
        <v>9706917</v>
      </c>
      <c r="M48" s="29">
        <f>+M44</f>
        <v>30815</v>
      </c>
    </row>
    <row r="49" spans="1:13" ht="12.75">
      <c r="A49" s="333" t="s">
        <v>135</v>
      </c>
      <c r="B49" s="334"/>
      <c r="C49" s="334"/>
      <c r="D49" s="334"/>
      <c r="E49" s="334"/>
      <c r="F49" s="334"/>
      <c r="G49" s="334"/>
      <c r="H49" s="335"/>
      <c r="I49" s="61">
        <v>153</v>
      </c>
      <c r="J49" s="29"/>
      <c r="K49" s="29"/>
      <c r="L49" s="29"/>
      <c r="M49" s="29">
        <f>+M48</f>
        <v>30815</v>
      </c>
    </row>
    <row r="50" spans="1:13" ht="12.75">
      <c r="A50" s="342" t="s">
        <v>136</v>
      </c>
      <c r="B50" s="343"/>
      <c r="C50" s="343"/>
      <c r="D50" s="343"/>
      <c r="E50" s="343"/>
      <c r="F50" s="343"/>
      <c r="G50" s="343"/>
      <c r="H50" s="344"/>
      <c r="I50" s="65">
        <v>154</v>
      </c>
      <c r="J50" s="199">
        <f>+J48</f>
        <v>10366745</v>
      </c>
      <c r="K50" s="199">
        <f>+K48</f>
        <v>1801394</v>
      </c>
      <c r="L50" s="199">
        <f>+L48</f>
        <v>9706917</v>
      </c>
      <c r="M50" s="191"/>
    </row>
    <row r="51" spans="1:13" ht="12.75" customHeight="1">
      <c r="A51" s="339" t="s">
        <v>170</v>
      </c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1"/>
    </row>
    <row r="52" spans="1:13" ht="12.75" customHeight="1">
      <c r="A52" s="322" t="s">
        <v>163</v>
      </c>
      <c r="B52" s="323"/>
      <c r="C52" s="323"/>
      <c r="D52" s="323"/>
      <c r="E52" s="323"/>
      <c r="F52" s="323"/>
      <c r="G52" s="323"/>
      <c r="H52" s="323"/>
      <c r="I52" s="66"/>
      <c r="J52" s="66"/>
      <c r="K52" s="66"/>
      <c r="L52" s="66"/>
      <c r="M52" s="67"/>
    </row>
    <row r="53" spans="1:13" ht="12.75">
      <c r="A53" s="336" t="s">
        <v>164</v>
      </c>
      <c r="B53" s="337"/>
      <c r="C53" s="337"/>
      <c r="D53" s="337"/>
      <c r="E53" s="337"/>
      <c r="F53" s="337"/>
      <c r="G53" s="337"/>
      <c r="H53" s="338"/>
      <c r="I53" s="61">
        <v>155</v>
      </c>
      <c r="J53" s="62"/>
      <c r="K53" s="62"/>
      <c r="L53" s="62"/>
      <c r="M53" s="62"/>
    </row>
    <row r="54" spans="1:13" ht="12.75">
      <c r="A54" s="336" t="s">
        <v>165</v>
      </c>
      <c r="B54" s="337"/>
      <c r="C54" s="337"/>
      <c r="D54" s="337"/>
      <c r="E54" s="337"/>
      <c r="F54" s="337"/>
      <c r="G54" s="337"/>
      <c r="H54" s="338"/>
      <c r="I54" s="61">
        <v>156</v>
      </c>
      <c r="J54" s="68"/>
      <c r="K54" s="68"/>
      <c r="L54" s="68"/>
      <c r="M54" s="68"/>
    </row>
    <row r="55" spans="1:13" ht="12.75" customHeight="1">
      <c r="A55" s="339" t="s">
        <v>166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1"/>
    </row>
    <row r="56" spans="1:13" ht="12.75">
      <c r="A56" s="322" t="s">
        <v>167</v>
      </c>
      <c r="B56" s="323"/>
      <c r="C56" s="323"/>
      <c r="D56" s="323"/>
      <c r="E56" s="323"/>
      <c r="F56" s="323"/>
      <c r="G56" s="323"/>
      <c r="H56" s="324"/>
      <c r="I56" s="69">
        <v>157</v>
      </c>
      <c r="J56" s="192">
        <v>-10366745</v>
      </c>
      <c r="K56" s="192">
        <v>-1801394</v>
      </c>
      <c r="L56" s="192">
        <v>-9706917</v>
      </c>
      <c r="M56" s="192">
        <v>30815</v>
      </c>
    </row>
    <row r="57" spans="1:13" ht="12.75">
      <c r="A57" s="325" t="s">
        <v>280</v>
      </c>
      <c r="B57" s="326"/>
      <c r="C57" s="326"/>
      <c r="D57" s="326"/>
      <c r="E57" s="326"/>
      <c r="F57" s="326"/>
      <c r="G57" s="326"/>
      <c r="H57" s="327"/>
      <c r="I57" s="61">
        <v>158</v>
      </c>
      <c r="J57" s="14"/>
      <c r="K57" s="14"/>
      <c r="L57" s="14"/>
      <c r="M57" s="14"/>
    </row>
    <row r="58" spans="1:13" ht="12.75">
      <c r="A58" s="325" t="s">
        <v>168</v>
      </c>
      <c r="B58" s="326"/>
      <c r="C58" s="326"/>
      <c r="D58" s="326"/>
      <c r="E58" s="326"/>
      <c r="F58" s="326"/>
      <c r="G58" s="326"/>
      <c r="H58" s="327"/>
      <c r="I58" s="61">
        <v>159</v>
      </c>
      <c r="J58" s="5"/>
      <c r="K58" s="5"/>
      <c r="L58" s="5"/>
      <c r="M58" s="5"/>
    </row>
    <row r="59" spans="1:13" ht="15" customHeight="1">
      <c r="A59" s="345" t="s">
        <v>179</v>
      </c>
      <c r="B59" s="346"/>
      <c r="C59" s="346"/>
      <c r="D59" s="346"/>
      <c r="E59" s="346"/>
      <c r="F59" s="346"/>
      <c r="G59" s="346"/>
      <c r="H59" s="347"/>
      <c r="I59" s="61">
        <v>160</v>
      </c>
      <c r="J59" s="5"/>
      <c r="K59" s="5"/>
      <c r="L59" s="5"/>
      <c r="M59" s="5"/>
    </row>
    <row r="60" spans="1:13" ht="16.5" customHeight="1">
      <c r="A60" s="345" t="s">
        <v>174</v>
      </c>
      <c r="B60" s="346"/>
      <c r="C60" s="346"/>
      <c r="D60" s="346"/>
      <c r="E60" s="346"/>
      <c r="F60" s="346"/>
      <c r="G60" s="346"/>
      <c r="H60" s="347"/>
      <c r="I60" s="60">
        <v>161</v>
      </c>
      <c r="J60" s="5"/>
      <c r="K60" s="5"/>
      <c r="L60" s="5"/>
      <c r="M60" s="5"/>
    </row>
    <row r="61" spans="1:13" ht="17.25" customHeight="1">
      <c r="A61" s="345" t="s">
        <v>175</v>
      </c>
      <c r="B61" s="346"/>
      <c r="C61" s="346"/>
      <c r="D61" s="346"/>
      <c r="E61" s="346"/>
      <c r="F61" s="346"/>
      <c r="G61" s="346"/>
      <c r="H61" s="347"/>
      <c r="I61" s="60">
        <v>162</v>
      </c>
      <c r="J61" s="5"/>
      <c r="K61" s="5"/>
      <c r="L61" s="5"/>
      <c r="M61" s="5"/>
    </row>
    <row r="62" spans="1:13" ht="12.75">
      <c r="A62" s="325" t="s">
        <v>178</v>
      </c>
      <c r="B62" s="326"/>
      <c r="C62" s="326"/>
      <c r="D62" s="326"/>
      <c r="E62" s="326"/>
      <c r="F62" s="326"/>
      <c r="G62" s="326"/>
      <c r="H62" s="327"/>
      <c r="I62" s="61">
        <v>163</v>
      </c>
      <c r="J62" s="5"/>
      <c r="K62" s="5"/>
      <c r="L62" s="5"/>
      <c r="M62" s="5"/>
    </row>
    <row r="63" spans="1:13" ht="12.75">
      <c r="A63" s="325" t="s">
        <v>176</v>
      </c>
      <c r="B63" s="326"/>
      <c r="C63" s="326"/>
      <c r="D63" s="326"/>
      <c r="E63" s="326"/>
      <c r="F63" s="326"/>
      <c r="G63" s="326"/>
      <c r="H63" s="327"/>
      <c r="I63" s="61">
        <v>164</v>
      </c>
      <c r="J63" s="5"/>
      <c r="K63" s="5"/>
      <c r="L63" s="5"/>
      <c r="M63" s="5"/>
    </row>
    <row r="64" spans="1:13" ht="12.75">
      <c r="A64" s="325" t="s">
        <v>177</v>
      </c>
      <c r="B64" s="326"/>
      <c r="C64" s="326"/>
      <c r="D64" s="326"/>
      <c r="E64" s="326"/>
      <c r="F64" s="326"/>
      <c r="G64" s="326"/>
      <c r="H64" s="327"/>
      <c r="I64" s="61">
        <v>165</v>
      </c>
      <c r="J64" s="5"/>
      <c r="K64" s="5"/>
      <c r="L64" s="5"/>
      <c r="M64" s="5"/>
    </row>
    <row r="65" spans="1:13" ht="12.75">
      <c r="A65" s="325" t="s">
        <v>173</v>
      </c>
      <c r="B65" s="326"/>
      <c r="C65" s="326"/>
      <c r="D65" s="326"/>
      <c r="E65" s="326"/>
      <c r="F65" s="326"/>
      <c r="G65" s="326"/>
      <c r="H65" s="327"/>
      <c r="I65" s="61">
        <v>166</v>
      </c>
      <c r="J65" s="5"/>
      <c r="K65" s="5"/>
      <c r="L65" s="5"/>
      <c r="M65" s="5"/>
    </row>
    <row r="66" spans="1:13" ht="12.75">
      <c r="A66" s="325" t="s">
        <v>281</v>
      </c>
      <c r="B66" s="326"/>
      <c r="C66" s="326"/>
      <c r="D66" s="326"/>
      <c r="E66" s="326"/>
      <c r="F66" s="326"/>
      <c r="G66" s="326"/>
      <c r="H66" s="327"/>
      <c r="I66" s="61">
        <v>167</v>
      </c>
      <c r="J66" s="14"/>
      <c r="K66" s="14"/>
      <c r="L66" s="14"/>
      <c r="M66" s="14"/>
    </row>
    <row r="67" spans="1:13" ht="12.75">
      <c r="A67" s="325" t="s">
        <v>172</v>
      </c>
      <c r="B67" s="326"/>
      <c r="C67" s="326"/>
      <c r="D67" s="326"/>
      <c r="E67" s="326"/>
      <c r="F67" s="326"/>
      <c r="G67" s="326"/>
      <c r="H67" s="327"/>
      <c r="I67" s="61">
        <v>168</v>
      </c>
      <c r="J67" s="191">
        <f>+J56</f>
        <v>-10366745</v>
      </c>
      <c r="K67" s="191">
        <f>+K56</f>
        <v>-1801394</v>
      </c>
      <c r="L67" s="191">
        <f>+L56</f>
        <v>-9706917</v>
      </c>
      <c r="M67" s="191">
        <f>+M56</f>
        <v>30815</v>
      </c>
    </row>
    <row r="68" spans="1:13" ht="12.75" customHeight="1">
      <c r="A68" s="356" t="s">
        <v>171</v>
      </c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8"/>
    </row>
    <row r="69" spans="1:13" ht="12.75" customHeight="1">
      <c r="A69" s="345" t="s">
        <v>169</v>
      </c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7"/>
    </row>
    <row r="70" spans="1:13" ht="12.75">
      <c r="A70" s="336" t="s">
        <v>164</v>
      </c>
      <c r="B70" s="337"/>
      <c r="C70" s="337"/>
      <c r="D70" s="337"/>
      <c r="E70" s="337"/>
      <c r="F70" s="337"/>
      <c r="G70" s="337"/>
      <c r="H70" s="338"/>
      <c r="I70" s="61">
        <v>169</v>
      </c>
      <c r="J70" s="62"/>
      <c r="K70" s="62"/>
      <c r="L70" s="62"/>
      <c r="M70" s="62"/>
    </row>
    <row r="71" spans="1:13" ht="12.75">
      <c r="A71" s="353" t="s">
        <v>165</v>
      </c>
      <c r="B71" s="354"/>
      <c r="C71" s="354"/>
      <c r="D71" s="354"/>
      <c r="E71" s="354"/>
      <c r="F71" s="354"/>
      <c r="G71" s="354"/>
      <c r="H71" s="355"/>
      <c r="I71" s="70">
        <v>170</v>
      </c>
      <c r="J71" s="68"/>
      <c r="K71" s="68"/>
      <c r="L71" s="68"/>
      <c r="M71" s="68"/>
    </row>
    <row r="72" spans="10:13" ht="12.75">
      <c r="J72" s="71"/>
      <c r="K72" s="71"/>
      <c r="L72" s="71"/>
      <c r="M72" s="71"/>
    </row>
    <row r="73" spans="10:13" ht="12.75">
      <c r="J73" s="63"/>
      <c r="K73" s="63"/>
      <c r="L73" s="63"/>
      <c r="M73" s="63"/>
    </row>
    <row r="74" spans="10:13" ht="12.75">
      <c r="J74" s="63"/>
      <c r="K74" s="63"/>
      <c r="L74" s="63"/>
      <c r="M74" s="63"/>
    </row>
    <row r="75" ht="12.75">
      <c r="J75" s="63"/>
    </row>
    <row r="76" ht="12.75">
      <c r="J76" s="63"/>
    </row>
  </sheetData>
  <sheetProtection/>
  <mergeCells count="73"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4:H24"/>
    <mergeCell ref="A25:H25"/>
    <mergeCell ref="A18:H18"/>
    <mergeCell ref="A19:H19"/>
    <mergeCell ref="A20:H20"/>
    <mergeCell ref="A21:H21"/>
    <mergeCell ref="A23:H23"/>
    <mergeCell ref="J4:K4"/>
    <mergeCell ref="L4:M4"/>
    <mergeCell ref="A5:H5"/>
    <mergeCell ref="A14:H14"/>
    <mergeCell ref="A15:H15"/>
    <mergeCell ref="A16:H16"/>
    <mergeCell ref="A10:H10"/>
    <mergeCell ref="A11:H11"/>
    <mergeCell ref="A12:H12"/>
    <mergeCell ref="A13:H13"/>
    <mergeCell ref="A6:H6"/>
    <mergeCell ref="A7:H7"/>
    <mergeCell ref="A8:H8"/>
    <mergeCell ref="A9:H9"/>
    <mergeCell ref="A17:H17"/>
    <mergeCell ref="A22:H22"/>
  </mergeCells>
  <dataValidations count="4">
    <dataValidation type="whole" operator="notEqual" allowBlank="1" showInputMessage="1" showErrorMessage="1" errorTitle="Pogrešan unos" error="Mogu se unijeti samo cjelobrojne vrijednosti." sqref="J70:L71 J53:L54 J47:L47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8 J7:M7 J12:M12 M13 K23:L26 J27:M27 J33:M33 J10:M10 J23:J25 J19:M22 L8:L9 J16:M17 J28:L32 M35 M15 K34:L41 J13:K14 L13:L15 J34:J46 K42:M46">
      <formula1>0</formula1>
    </dataValidation>
    <dataValidation operator="greaterThanOrEqual" allowBlank="1" showInputMessage="1" showErrorMessage="1" errorTitle="Pogrešan unos" error="Mogu se unijeti samo cjelobrojne pozitivne vrijednosti." sqref="J15:K15 J18:M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SheetLayoutView="100" zoomScalePageLayoutView="0" workbookViewId="0" topLeftCell="A19">
      <selection activeCell="K42" sqref="K42"/>
    </sheetView>
  </sheetViews>
  <sheetFormatPr defaultColWidth="9.140625" defaultRowHeight="12.75"/>
  <cols>
    <col min="1" max="7" width="9.140625" style="47" customWidth="1"/>
    <col min="8" max="8" width="3.57421875" style="47" customWidth="1"/>
    <col min="9" max="9" width="8.00390625" style="47" customWidth="1"/>
    <col min="10" max="10" width="11.140625" style="47" bestFit="1" customWidth="1"/>
    <col min="11" max="11" width="12.140625" style="47" customWidth="1"/>
    <col min="12" max="13" width="11.7109375" style="47" bestFit="1" customWidth="1"/>
    <col min="14" max="14" width="10.7109375" style="47" bestFit="1" customWidth="1"/>
    <col min="15" max="19" width="9.140625" style="47" customWidth="1"/>
    <col min="20" max="20" width="12.57421875" style="47" bestFit="1" customWidth="1"/>
    <col min="21" max="16384" width="9.140625" style="47" customWidth="1"/>
  </cols>
  <sheetData>
    <row r="1" spans="1:11" ht="12.75" customHeight="1">
      <c r="A1" s="362" t="s">
        <v>137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2.75" customHeight="1">
      <c r="A2" s="363" t="s">
        <v>302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12.75">
      <c r="A3" s="359" t="s">
        <v>296</v>
      </c>
      <c r="B3" s="360"/>
      <c r="C3" s="360"/>
      <c r="D3" s="360"/>
      <c r="E3" s="360"/>
      <c r="F3" s="360"/>
      <c r="G3" s="360"/>
      <c r="H3" s="360"/>
      <c r="I3" s="360"/>
      <c r="J3" s="360"/>
      <c r="K3" s="361"/>
    </row>
    <row r="4" spans="1:11" ht="24">
      <c r="A4" s="365" t="s">
        <v>116</v>
      </c>
      <c r="B4" s="365"/>
      <c r="C4" s="365"/>
      <c r="D4" s="365"/>
      <c r="E4" s="365"/>
      <c r="F4" s="365"/>
      <c r="G4" s="365"/>
      <c r="H4" s="365"/>
      <c r="I4" s="48" t="s">
        <v>117</v>
      </c>
      <c r="J4" s="49" t="s">
        <v>118</v>
      </c>
      <c r="K4" s="50" t="s">
        <v>119</v>
      </c>
    </row>
    <row r="5" spans="1:11" ht="12.75">
      <c r="A5" s="368">
        <v>1</v>
      </c>
      <c r="B5" s="368"/>
      <c r="C5" s="368"/>
      <c r="D5" s="368"/>
      <c r="E5" s="368"/>
      <c r="F5" s="368"/>
      <c r="G5" s="368"/>
      <c r="H5" s="368"/>
      <c r="I5" s="51">
        <v>2</v>
      </c>
      <c r="J5" s="52" t="s">
        <v>3</v>
      </c>
      <c r="K5" s="52" t="s">
        <v>4</v>
      </c>
    </row>
    <row r="6" spans="1:11" ht="12.75">
      <c r="A6" s="369" t="s">
        <v>138</v>
      </c>
      <c r="B6" s="370"/>
      <c r="C6" s="370"/>
      <c r="D6" s="370"/>
      <c r="E6" s="370"/>
      <c r="F6" s="370"/>
      <c r="G6" s="370"/>
      <c r="H6" s="370"/>
      <c r="I6" s="371"/>
      <c r="J6" s="371"/>
      <c r="K6" s="372"/>
    </row>
    <row r="7" spans="1:12" ht="12.75">
      <c r="A7" s="366" t="s">
        <v>202</v>
      </c>
      <c r="B7" s="367"/>
      <c r="C7" s="367"/>
      <c r="D7" s="367"/>
      <c r="E7" s="367"/>
      <c r="F7" s="367"/>
      <c r="G7" s="367"/>
      <c r="H7" s="367"/>
      <c r="I7" s="53">
        <v>1</v>
      </c>
      <c r="J7" s="193">
        <v>-10366745</v>
      </c>
      <c r="K7" s="5">
        <v>-9706917</v>
      </c>
      <c r="L7" s="54"/>
    </row>
    <row r="8" spans="1:12" ht="12.75">
      <c r="A8" s="366" t="s">
        <v>139</v>
      </c>
      <c r="B8" s="367"/>
      <c r="C8" s="367"/>
      <c r="D8" s="367"/>
      <c r="E8" s="367"/>
      <c r="F8" s="367"/>
      <c r="G8" s="367"/>
      <c r="H8" s="367"/>
      <c r="I8" s="53">
        <v>2</v>
      </c>
      <c r="J8" s="193">
        <v>4344991</v>
      </c>
      <c r="K8" s="5">
        <v>5315105</v>
      </c>
      <c r="L8" s="54"/>
    </row>
    <row r="9" spans="1:11" ht="12.75">
      <c r="A9" s="366" t="s">
        <v>203</v>
      </c>
      <c r="B9" s="367"/>
      <c r="C9" s="367"/>
      <c r="D9" s="367"/>
      <c r="E9" s="367"/>
      <c r="F9" s="367"/>
      <c r="G9" s="367"/>
      <c r="H9" s="367"/>
      <c r="I9" s="53">
        <v>3</v>
      </c>
      <c r="J9" s="193">
        <v>29267110</v>
      </c>
      <c r="K9" s="5">
        <v>19156057</v>
      </c>
    </row>
    <row r="10" spans="1:11" ht="12.75">
      <c r="A10" s="366" t="s">
        <v>204</v>
      </c>
      <c r="B10" s="367"/>
      <c r="C10" s="367"/>
      <c r="D10" s="367"/>
      <c r="E10" s="367"/>
      <c r="F10" s="367"/>
      <c r="G10" s="367"/>
      <c r="H10" s="367"/>
      <c r="I10" s="53">
        <v>4</v>
      </c>
      <c r="J10" s="193"/>
      <c r="K10" s="5"/>
    </row>
    <row r="11" spans="1:11" ht="12.75">
      <c r="A11" s="366" t="s">
        <v>205</v>
      </c>
      <c r="B11" s="367"/>
      <c r="C11" s="367"/>
      <c r="D11" s="367"/>
      <c r="E11" s="367"/>
      <c r="F11" s="367"/>
      <c r="G11" s="367"/>
      <c r="H11" s="367"/>
      <c r="I11" s="53">
        <v>5</v>
      </c>
      <c r="J11" s="193"/>
      <c r="K11" s="5"/>
    </row>
    <row r="12" spans="1:11" ht="12.75">
      <c r="A12" s="366" t="s">
        <v>206</v>
      </c>
      <c r="B12" s="367"/>
      <c r="C12" s="367"/>
      <c r="D12" s="367"/>
      <c r="E12" s="367"/>
      <c r="F12" s="367"/>
      <c r="G12" s="367"/>
      <c r="H12" s="367"/>
      <c r="I12" s="53">
        <v>6</v>
      </c>
      <c r="J12" s="193"/>
      <c r="K12" s="5">
        <v>110181</v>
      </c>
    </row>
    <row r="13" spans="1:11" ht="12.75">
      <c r="A13" s="373" t="s">
        <v>207</v>
      </c>
      <c r="B13" s="374"/>
      <c r="C13" s="374"/>
      <c r="D13" s="374"/>
      <c r="E13" s="374"/>
      <c r="F13" s="374"/>
      <c r="G13" s="374"/>
      <c r="H13" s="374"/>
      <c r="I13" s="53">
        <v>7</v>
      </c>
      <c r="J13" s="194">
        <f>SUM(J7:J12)</f>
        <v>23245356</v>
      </c>
      <c r="K13" s="29">
        <f>SUM(K7:K12)</f>
        <v>14874426</v>
      </c>
    </row>
    <row r="14" spans="1:11" ht="12.75">
      <c r="A14" s="366" t="s">
        <v>208</v>
      </c>
      <c r="B14" s="367"/>
      <c r="C14" s="367"/>
      <c r="D14" s="367"/>
      <c r="E14" s="367"/>
      <c r="F14" s="367"/>
      <c r="G14" s="367"/>
      <c r="H14" s="367"/>
      <c r="I14" s="53">
        <v>8</v>
      </c>
      <c r="J14" s="193">
        <v>2433835</v>
      </c>
      <c r="K14" s="5"/>
    </row>
    <row r="15" spans="1:11" ht="12.75">
      <c r="A15" s="366" t="s">
        <v>209</v>
      </c>
      <c r="B15" s="367"/>
      <c r="C15" s="367"/>
      <c r="D15" s="367"/>
      <c r="E15" s="367"/>
      <c r="F15" s="367"/>
      <c r="G15" s="367"/>
      <c r="H15" s="367"/>
      <c r="I15" s="53">
        <v>9</v>
      </c>
      <c r="J15" s="193">
        <v>6740578</v>
      </c>
      <c r="K15" s="5">
        <v>5548322</v>
      </c>
    </row>
    <row r="16" spans="1:11" ht="12.75">
      <c r="A16" s="366" t="s">
        <v>210</v>
      </c>
      <c r="B16" s="367"/>
      <c r="C16" s="367"/>
      <c r="D16" s="367"/>
      <c r="E16" s="367"/>
      <c r="F16" s="367"/>
      <c r="G16" s="367"/>
      <c r="H16" s="367"/>
      <c r="I16" s="53">
        <v>10</v>
      </c>
      <c r="J16" s="193">
        <v>673135</v>
      </c>
      <c r="K16" s="5">
        <v>697794</v>
      </c>
    </row>
    <row r="17" spans="1:11" ht="12.75">
      <c r="A17" s="366" t="s">
        <v>211</v>
      </c>
      <c r="B17" s="367"/>
      <c r="C17" s="367"/>
      <c r="D17" s="367"/>
      <c r="E17" s="367"/>
      <c r="F17" s="367"/>
      <c r="G17" s="367"/>
      <c r="H17" s="367"/>
      <c r="I17" s="53">
        <v>11</v>
      </c>
      <c r="J17" s="193">
        <v>286912</v>
      </c>
      <c r="K17" s="5">
        <v>675279</v>
      </c>
    </row>
    <row r="18" spans="1:11" ht="12.75">
      <c r="A18" s="373" t="s">
        <v>212</v>
      </c>
      <c r="B18" s="374"/>
      <c r="C18" s="374"/>
      <c r="D18" s="374"/>
      <c r="E18" s="374"/>
      <c r="F18" s="374"/>
      <c r="G18" s="374"/>
      <c r="H18" s="374"/>
      <c r="I18" s="53">
        <v>12</v>
      </c>
      <c r="J18" s="194">
        <f>SUM(J14:J17)</f>
        <v>10134460</v>
      </c>
      <c r="K18" s="29">
        <f>SUM(K14:K17)</f>
        <v>6921395</v>
      </c>
    </row>
    <row r="19" spans="1:11" ht="24" customHeight="1">
      <c r="A19" s="373" t="s">
        <v>213</v>
      </c>
      <c r="B19" s="374"/>
      <c r="C19" s="374"/>
      <c r="D19" s="374"/>
      <c r="E19" s="374"/>
      <c r="F19" s="374"/>
      <c r="G19" s="374"/>
      <c r="H19" s="374"/>
      <c r="I19" s="53">
        <v>13</v>
      </c>
      <c r="J19" s="194">
        <f>+J13-J18</f>
        <v>13110896</v>
      </c>
      <c r="K19" s="29">
        <f>K13-K18</f>
        <v>7953031</v>
      </c>
    </row>
    <row r="20" spans="1:11" ht="22.5" customHeight="1">
      <c r="A20" s="373" t="s">
        <v>214</v>
      </c>
      <c r="B20" s="374"/>
      <c r="C20" s="374"/>
      <c r="D20" s="374"/>
      <c r="E20" s="374"/>
      <c r="F20" s="374"/>
      <c r="G20" s="374"/>
      <c r="H20" s="374"/>
      <c r="I20" s="53">
        <v>14</v>
      </c>
      <c r="J20" s="194"/>
      <c r="K20" s="29"/>
    </row>
    <row r="21" spans="1:11" ht="12.75">
      <c r="A21" s="369" t="s">
        <v>140</v>
      </c>
      <c r="B21" s="370"/>
      <c r="C21" s="370"/>
      <c r="D21" s="370"/>
      <c r="E21" s="370"/>
      <c r="F21" s="370"/>
      <c r="G21" s="370"/>
      <c r="H21" s="370"/>
      <c r="I21" s="371"/>
      <c r="J21" s="371"/>
      <c r="K21" s="372"/>
    </row>
    <row r="22" spans="1:11" ht="12.75">
      <c r="A22" s="366" t="s">
        <v>215</v>
      </c>
      <c r="B22" s="367"/>
      <c r="C22" s="367"/>
      <c r="D22" s="367"/>
      <c r="E22" s="367"/>
      <c r="F22" s="367"/>
      <c r="G22" s="367"/>
      <c r="H22" s="367"/>
      <c r="I22" s="53">
        <v>15</v>
      </c>
      <c r="J22" s="193"/>
      <c r="K22" s="5"/>
    </row>
    <row r="23" spans="1:11" ht="12.75">
      <c r="A23" s="366" t="s">
        <v>216</v>
      </c>
      <c r="B23" s="367"/>
      <c r="C23" s="367"/>
      <c r="D23" s="367"/>
      <c r="E23" s="367"/>
      <c r="F23" s="367"/>
      <c r="G23" s="367"/>
      <c r="H23" s="367"/>
      <c r="I23" s="53">
        <v>16</v>
      </c>
      <c r="J23" s="193"/>
      <c r="K23" s="5"/>
    </row>
    <row r="24" spans="1:11" ht="12.75">
      <c r="A24" s="366" t="s">
        <v>217</v>
      </c>
      <c r="B24" s="367"/>
      <c r="C24" s="367"/>
      <c r="D24" s="367"/>
      <c r="E24" s="367"/>
      <c r="F24" s="367"/>
      <c r="G24" s="367"/>
      <c r="H24" s="367"/>
      <c r="I24" s="53">
        <v>17</v>
      </c>
      <c r="J24" s="193">
        <v>56841</v>
      </c>
      <c r="K24" s="5">
        <v>622</v>
      </c>
    </row>
    <row r="25" spans="1:11" ht="12.75">
      <c r="A25" s="366" t="s">
        <v>218</v>
      </c>
      <c r="B25" s="367"/>
      <c r="C25" s="367"/>
      <c r="D25" s="367"/>
      <c r="E25" s="367"/>
      <c r="F25" s="367"/>
      <c r="G25" s="367"/>
      <c r="H25" s="367"/>
      <c r="I25" s="53">
        <v>18</v>
      </c>
      <c r="J25" s="193"/>
      <c r="K25" s="5"/>
    </row>
    <row r="26" spans="1:11" ht="12.75">
      <c r="A26" s="366" t="s">
        <v>220</v>
      </c>
      <c r="B26" s="367"/>
      <c r="C26" s="367"/>
      <c r="D26" s="367"/>
      <c r="E26" s="367"/>
      <c r="F26" s="367"/>
      <c r="G26" s="367"/>
      <c r="H26" s="367"/>
      <c r="I26" s="53">
        <v>19</v>
      </c>
      <c r="J26" s="193">
        <v>987047</v>
      </c>
      <c r="K26" s="5">
        <v>66100</v>
      </c>
    </row>
    <row r="27" spans="1:11" ht="12.75">
      <c r="A27" s="373" t="s">
        <v>219</v>
      </c>
      <c r="B27" s="374"/>
      <c r="C27" s="374"/>
      <c r="D27" s="374"/>
      <c r="E27" s="374"/>
      <c r="F27" s="374"/>
      <c r="G27" s="374"/>
      <c r="H27" s="374"/>
      <c r="I27" s="53">
        <v>20</v>
      </c>
      <c r="J27" s="194">
        <f>+J26+J24</f>
        <v>1043888</v>
      </c>
      <c r="K27" s="29">
        <f>SUM(K24:K26)</f>
        <v>66722</v>
      </c>
    </row>
    <row r="28" spans="1:11" ht="12.75">
      <c r="A28" s="366" t="s">
        <v>221</v>
      </c>
      <c r="B28" s="367"/>
      <c r="C28" s="367"/>
      <c r="D28" s="367"/>
      <c r="E28" s="367"/>
      <c r="F28" s="367"/>
      <c r="G28" s="367"/>
      <c r="H28" s="367"/>
      <c r="I28" s="53">
        <v>21</v>
      </c>
      <c r="J28" s="193">
        <v>40729056</v>
      </c>
      <c r="K28" s="5">
        <v>2472477</v>
      </c>
    </row>
    <row r="29" spans="1:14" ht="12.75">
      <c r="A29" s="366" t="s">
        <v>222</v>
      </c>
      <c r="B29" s="367"/>
      <c r="C29" s="367"/>
      <c r="D29" s="367"/>
      <c r="E29" s="367"/>
      <c r="F29" s="367"/>
      <c r="G29" s="367"/>
      <c r="H29" s="367"/>
      <c r="I29" s="53">
        <v>22</v>
      </c>
      <c r="J29" s="193"/>
      <c r="K29" s="5"/>
      <c r="N29" s="54"/>
    </row>
    <row r="30" spans="1:14" ht="12.75">
      <c r="A30" s="366" t="s">
        <v>223</v>
      </c>
      <c r="B30" s="367"/>
      <c r="C30" s="367"/>
      <c r="D30" s="367"/>
      <c r="E30" s="367"/>
      <c r="F30" s="367"/>
      <c r="G30" s="367"/>
      <c r="H30" s="367"/>
      <c r="I30" s="53">
        <v>23</v>
      </c>
      <c r="J30" s="193">
        <v>32280</v>
      </c>
      <c r="K30" s="5"/>
      <c r="N30" s="54"/>
    </row>
    <row r="31" spans="1:11" ht="12.75">
      <c r="A31" s="373" t="s">
        <v>224</v>
      </c>
      <c r="B31" s="374"/>
      <c r="C31" s="374"/>
      <c r="D31" s="374"/>
      <c r="E31" s="374"/>
      <c r="F31" s="374"/>
      <c r="G31" s="374"/>
      <c r="H31" s="374"/>
      <c r="I31" s="53">
        <v>24</v>
      </c>
      <c r="J31" s="194">
        <f>+J28+J30</f>
        <v>40761336</v>
      </c>
      <c r="K31" s="29">
        <f>SUM(K28:K30)</f>
        <v>2472477</v>
      </c>
    </row>
    <row r="32" spans="1:11" ht="21" customHeight="1">
      <c r="A32" s="373" t="s">
        <v>225</v>
      </c>
      <c r="B32" s="374"/>
      <c r="C32" s="374"/>
      <c r="D32" s="374"/>
      <c r="E32" s="374"/>
      <c r="F32" s="374"/>
      <c r="G32" s="374"/>
      <c r="H32" s="374"/>
      <c r="I32" s="53">
        <v>25</v>
      </c>
      <c r="J32" s="195"/>
      <c r="K32" s="14"/>
    </row>
    <row r="33" spans="1:14" ht="21.75" customHeight="1">
      <c r="A33" s="373" t="s">
        <v>226</v>
      </c>
      <c r="B33" s="374"/>
      <c r="C33" s="374"/>
      <c r="D33" s="374"/>
      <c r="E33" s="374"/>
      <c r="F33" s="374"/>
      <c r="G33" s="374"/>
      <c r="H33" s="374"/>
      <c r="I33" s="53">
        <v>26</v>
      </c>
      <c r="J33" s="194">
        <f>+J28+J30-J27</f>
        <v>39717448</v>
      </c>
      <c r="K33" s="29">
        <f>K31-K27</f>
        <v>2405755</v>
      </c>
      <c r="N33" s="54"/>
    </row>
    <row r="34" spans="1:11" ht="12.75">
      <c r="A34" s="369" t="s">
        <v>141</v>
      </c>
      <c r="B34" s="370"/>
      <c r="C34" s="370"/>
      <c r="D34" s="370"/>
      <c r="E34" s="370"/>
      <c r="F34" s="370"/>
      <c r="G34" s="370"/>
      <c r="H34" s="370"/>
      <c r="I34" s="371"/>
      <c r="J34" s="371"/>
      <c r="K34" s="372"/>
    </row>
    <row r="35" spans="1:11" ht="12.75">
      <c r="A35" s="366" t="s">
        <v>227</v>
      </c>
      <c r="B35" s="367"/>
      <c r="C35" s="367"/>
      <c r="D35" s="367"/>
      <c r="E35" s="367"/>
      <c r="F35" s="367"/>
      <c r="G35" s="367"/>
      <c r="H35" s="367"/>
      <c r="I35" s="53">
        <v>27</v>
      </c>
      <c r="J35" s="193"/>
      <c r="K35" s="5"/>
    </row>
    <row r="36" spans="1:11" ht="12.75">
      <c r="A36" s="366" t="s">
        <v>228</v>
      </c>
      <c r="B36" s="367"/>
      <c r="C36" s="367"/>
      <c r="D36" s="367"/>
      <c r="E36" s="367"/>
      <c r="F36" s="367"/>
      <c r="G36" s="367"/>
      <c r="H36" s="367"/>
      <c r="I36" s="53">
        <v>28</v>
      </c>
      <c r="J36" s="193">
        <v>29263677</v>
      </c>
      <c r="K36" s="5">
        <v>2648708</v>
      </c>
    </row>
    <row r="37" spans="1:11" ht="12.75">
      <c r="A37" s="366" t="s">
        <v>229</v>
      </c>
      <c r="B37" s="367"/>
      <c r="C37" s="367"/>
      <c r="D37" s="367"/>
      <c r="E37" s="367"/>
      <c r="F37" s="367"/>
      <c r="G37" s="367"/>
      <c r="H37" s="367"/>
      <c r="I37" s="53">
        <v>29</v>
      </c>
      <c r="J37" s="193"/>
      <c r="K37" s="5">
        <v>0</v>
      </c>
    </row>
    <row r="38" spans="1:11" ht="12.75">
      <c r="A38" s="373" t="s">
        <v>230</v>
      </c>
      <c r="B38" s="374"/>
      <c r="C38" s="374"/>
      <c r="D38" s="374"/>
      <c r="E38" s="374"/>
      <c r="F38" s="374"/>
      <c r="G38" s="374"/>
      <c r="H38" s="374"/>
      <c r="I38" s="53">
        <v>30</v>
      </c>
      <c r="J38" s="194">
        <f>+J36+J37</f>
        <v>29263677</v>
      </c>
      <c r="K38" s="29">
        <f>SUM(K36:K37)</f>
        <v>2648708</v>
      </c>
    </row>
    <row r="39" spans="1:11" ht="12.75">
      <c r="A39" s="366" t="s">
        <v>231</v>
      </c>
      <c r="B39" s="367"/>
      <c r="C39" s="367"/>
      <c r="D39" s="367"/>
      <c r="E39" s="367"/>
      <c r="F39" s="367"/>
      <c r="G39" s="367"/>
      <c r="H39" s="367"/>
      <c r="I39" s="53">
        <v>31</v>
      </c>
      <c r="J39" s="193"/>
      <c r="K39" s="5">
        <v>1313816</v>
      </c>
    </row>
    <row r="40" spans="1:11" ht="12.75">
      <c r="A40" s="366" t="s">
        <v>232</v>
      </c>
      <c r="B40" s="367"/>
      <c r="C40" s="367"/>
      <c r="D40" s="367"/>
      <c r="E40" s="367"/>
      <c r="F40" s="367"/>
      <c r="G40" s="367"/>
      <c r="H40" s="367"/>
      <c r="I40" s="53">
        <v>32</v>
      </c>
      <c r="J40" s="193"/>
      <c r="K40" s="5"/>
    </row>
    <row r="41" spans="1:11" ht="12.75">
      <c r="A41" s="366" t="s">
        <v>233</v>
      </c>
      <c r="B41" s="367"/>
      <c r="C41" s="367"/>
      <c r="D41" s="367"/>
      <c r="E41" s="367"/>
      <c r="F41" s="367"/>
      <c r="G41" s="367"/>
      <c r="H41" s="367"/>
      <c r="I41" s="53">
        <v>33</v>
      </c>
      <c r="J41" s="193"/>
      <c r="K41" s="5"/>
    </row>
    <row r="42" spans="1:11" ht="12.75">
      <c r="A42" s="366" t="s">
        <v>234</v>
      </c>
      <c r="B42" s="367"/>
      <c r="C42" s="367"/>
      <c r="D42" s="367"/>
      <c r="E42" s="367"/>
      <c r="F42" s="367"/>
      <c r="G42" s="367"/>
      <c r="H42" s="367"/>
      <c r="I42" s="53">
        <v>34</v>
      </c>
      <c r="J42" s="193"/>
      <c r="K42" s="5"/>
    </row>
    <row r="43" spans="1:11" ht="12.75">
      <c r="A43" s="366" t="s">
        <v>235</v>
      </c>
      <c r="B43" s="367"/>
      <c r="C43" s="367"/>
      <c r="D43" s="367"/>
      <c r="E43" s="367"/>
      <c r="F43" s="367"/>
      <c r="G43" s="367"/>
      <c r="H43" s="367"/>
      <c r="I43" s="53">
        <v>35</v>
      </c>
      <c r="J43" s="193">
        <v>886345</v>
      </c>
      <c r="K43" s="5"/>
    </row>
    <row r="44" spans="1:11" ht="12.75">
      <c r="A44" s="373" t="s">
        <v>236</v>
      </c>
      <c r="B44" s="374"/>
      <c r="C44" s="374"/>
      <c r="D44" s="374"/>
      <c r="E44" s="374"/>
      <c r="F44" s="374"/>
      <c r="G44" s="374"/>
      <c r="H44" s="374"/>
      <c r="I44" s="53">
        <v>36</v>
      </c>
      <c r="J44" s="194">
        <f>+J43</f>
        <v>886345</v>
      </c>
      <c r="K44" s="194">
        <f>+K39+K40+K41+K42+K43</f>
        <v>1313816</v>
      </c>
    </row>
    <row r="45" spans="1:11" ht="21" customHeight="1">
      <c r="A45" s="373" t="s">
        <v>237</v>
      </c>
      <c r="B45" s="374"/>
      <c r="C45" s="374"/>
      <c r="D45" s="374"/>
      <c r="E45" s="374"/>
      <c r="F45" s="374"/>
      <c r="G45" s="374"/>
      <c r="H45" s="374"/>
      <c r="I45" s="53">
        <v>37</v>
      </c>
      <c r="J45" s="29">
        <f>J38-J44</f>
        <v>28377332</v>
      </c>
      <c r="K45" s="29">
        <f>+K38-K44</f>
        <v>1334892</v>
      </c>
    </row>
    <row r="46" spans="1:11" ht="22.5" customHeight="1">
      <c r="A46" s="373" t="s">
        <v>238</v>
      </c>
      <c r="B46" s="374"/>
      <c r="C46" s="374"/>
      <c r="D46" s="374"/>
      <c r="E46" s="374"/>
      <c r="F46" s="374"/>
      <c r="G46" s="374"/>
      <c r="H46" s="374"/>
      <c r="I46" s="53">
        <v>38</v>
      </c>
      <c r="J46" s="194"/>
      <c r="K46" s="29"/>
    </row>
    <row r="47" spans="1:11" ht="12.75">
      <c r="A47" s="366" t="s">
        <v>239</v>
      </c>
      <c r="B47" s="367"/>
      <c r="C47" s="367"/>
      <c r="D47" s="367"/>
      <c r="E47" s="367"/>
      <c r="F47" s="367"/>
      <c r="G47" s="367"/>
      <c r="H47" s="367"/>
      <c r="I47" s="53">
        <v>39</v>
      </c>
      <c r="J47" s="195">
        <f>+J19-J20+J32-J33+J45-J46</f>
        <v>1770780</v>
      </c>
      <c r="K47" s="195">
        <f>+K19-K20+K32-K33+K45-K46</f>
        <v>6882168</v>
      </c>
    </row>
    <row r="48" spans="1:11" ht="12.75">
      <c r="A48" s="366" t="s">
        <v>240</v>
      </c>
      <c r="B48" s="367"/>
      <c r="C48" s="367"/>
      <c r="D48" s="367"/>
      <c r="E48" s="367"/>
      <c r="F48" s="367"/>
      <c r="G48" s="367"/>
      <c r="H48" s="367"/>
      <c r="I48" s="53">
        <v>40</v>
      </c>
      <c r="J48" s="194"/>
      <c r="K48" s="29"/>
    </row>
    <row r="49" spans="1:11" ht="12.75">
      <c r="A49" s="366" t="s">
        <v>142</v>
      </c>
      <c r="B49" s="367"/>
      <c r="C49" s="367"/>
      <c r="D49" s="367"/>
      <c r="E49" s="367"/>
      <c r="F49" s="367"/>
      <c r="G49" s="367"/>
      <c r="H49" s="367"/>
      <c r="I49" s="53">
        <v>41</v>
      </c>
      <c r="J49" s="193">
        <v>3910692</v>
      </c>
      <c r="K49" s="5">
        <v>2652470</v>
      </c>
    </row>
    <row r="50" spans="1:11" ht="12.75">
      <c r="A50" s="366" t="s">
        <v>241</v>
      </c>
      <c r="B50" s="367"/>
      <c r="C50" s="367"/>
      <c r="D50" s="367"/>
      <c r="E50" s="367"/>
      <c r="F50" s="367"/>
      <c r="G50" s="367"/>
      <c r="H50" s="367"/>
      <c r="I50" s="53">
        <v>42</v>
      </c>
      <c r="J50" s="193">
        <v>1770780</v>
      </c>
      <c r="K50" s="5">
        <f>+K52-K49</f>
        <v>6882168</v>
      </c>
    </row>
    <row r="51" spans="1:12" ht="12.75">
      <c r="A51" s="366" t="s">
        <v>242</v>
      </c>
      <c r="B51" s="367"/>
      <c r="C51" s="367"/>
      <c r="D51" s="367"/>
      <c r="E51" s="367"/>
      <c r="F51" s="367"/>
      <c r="G51" s="367"/>
      <c r="H51" s="367"/>
      <c r="I51" s="53">
        <v>43</v>
      </c>
      <c r="J51" s="193"/>
      <c r="K51" s="5"/>
      <c r="L51" s="54"/>
    </row>
    <row r="52" spans="1:13" ht="12.75">
      <c r="A52" s="375" t="s">
        <v>143</v>
      </c>
      <c r="B52" s="376"/>
      <c r="C52" s="376"/>
      <c r="D52" s="376"/>
      <c r="E52" s="376"/>
      <c r="F52" s="376"/>
      <c r="G52" s="376"/>
      <c r="H52" s="376"/>
      <c r="I52" s="55">
        <v>44</v>
      </c>
      <c r="J52" s="196">
        <v>5681472</v>
      </c>
      <c r="K52" s="191">
        <v>9534638</v>
      </c>
      <c r="L52" s="54"/>
      <c r="M52" s="54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greaterThanOrEqual" allowBlank="1" showInputMessage="1" showErrorMessage="1" errorTitle="Pogrešan unos" error="Mogu se unijeti samo cjelobrojne pozitivne vrijednosti." sqref="J27:K27 J31:K33 J18:K20 J13:K13 J52:K52 J38:K38 J44:K48">
      <formula1>0</formula1>
    </dataValidation>
    <dataValidation type="whole" operator="notEqual" allowBlank="1" showInputMessage="1" showErrorMessage="1" errorTitle="Pogrešan unos" error="Mogu se unijeti samo cjelobrojne vrijednosti." sqref="J22:K26 J28:K30 J7:K12 J14:K17 J49:K51 J39:K43 J35:K37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4" width="9.140625" style="21" customWidth="1"/>
    <col min="5" max="5" width="10.140625" style="21" bestFit="1" customWidth="1"/>
    <col min="6" max="9" width="9.140625" style="21" customWidth="1"/>
    <col min="10" max="10" width="11.140625" style="21" customWidth="1"/>
    <col min="11" max="11" width="10.7109375" style="21" customWidth="1"/>
    <col min="12" max="12" width="13.00390625" style="21" bestFit="1" customWidth="1"/>
    <col min="13" max="13" width="9.140625" style="21" customWidth="1"/>
    <col min="14" max="14" width="19.00390625" style="21" bestFit="1" customWidth="1"/>
    <col min="15" max="15" width="0" style="21" hidden="1" customWidth="1"/>
    <col min="16" max="16384" width="9.140625" style="21" customWidth="1"/>
  </cols>
  <sheetData>
    <row r="1" spans="1:12" ht="12.75">
      <c r="A1" s="383" t="s">
        <v>243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20"/>
    </row>
    <row r="2" spans="1:12" ht="15.75">
      <c r="A2" s="7"/>
      <c r="B2" s="19"/>
      <c r="C2" s="393" t="s">
        <v>244</v>
      </c>
      <c r="D2" s="393"/>
      <c r="E2" s="22">
        <v>43101</v>
      </c>
      <c r="F2" s="8" t="s">
        <v>31</v>
      </c>
      <c r="G2" s="394">
        <v>43281</v>
      </c>
      <c r="H2" s="395"/>
      <c r="I2" s="19"/>
      <c r="J2" s="19"/>
      <c r="K2" s="19"/>
      <c r="L2" s="23"/>
    </row>
    <row r="3" spans="1:11" ht="24">
      <c r="A3" s="396" t="s">
        <v>116</v>
      </c>
      <c r="B3" s="396"/>
      <c r="C3" s="396"/>
      <c r="D3" s="396"/>
      <c r="E3" s="396"/>
      <c r="F3" s="396"/>
      <c r="G3" s="396"/>
      <c r="H3" s="396"/>
      <c r="I3" s="25" t="s">
        <v>117</v>
      </c>
      <c r="J3" s="46" t="s">
        <v>118</v>
      </c>
      <c r="K3" s="46" t="s">
        <v>119</v>
      </c>
    </row>
    <row r="4" spans="1:11" ht="12.75">
      <c r="A4" s="397">
        <v>1</v>
      </c>
      <c r="B4" s="397"/>
      <c r="C4" s="397"/>
      <c r="D4" s="397"/>
      <c r="E4" s="397"/>
      <c r="F4" s="397"/>
      <c r="G4" s="397"/>
      <c r="H4" s="397"/>
      <c r="I4" s="27">
        <v>2</v>
      </c>
      <c r="J4" s="26" t="s">
        <v>3</v>
      </c>
      <c r="K4" s="26" t="s">
        <v>4</v>
      </c>
    </row>
    <row r="5" spans="1:11" ht="12.75">
      <c r="A5" s="385" t="s">
        <v>144</v>
      </c>
      <c r="B5" s="386"/>
      <c r="C5" s="386"/>
      <c r="D5" s="386"/>
      <c r="E5" s="386"/>
      <c r="F5" s="386"/>
      <c r="G5" s="386"/>
      <c r="H5" s="386"/>
      <c r="I5" s="9">
        <v>1</v>
      </c>
      <c r="J5" s="192">
        <v>491316690</v>
      </c>
      <c r="K5" s="192">
        <v>491316690</v>
      </c>
    </row>
    <row r="6" spans="1:11" ht="12.75">
      <c r="A6" s="385" t="s">
        <v>145</v>
      </c>
      <c r="B6" s="386"/>
      <c r="C6" s="386"/>
      <c r="D6" s="386"/>
      <c r="E6" s="386"/>
      <c r="F6" s="386"/>
      <c r="G6" s="386"/>
      <c r="H6" s="386"/>
      <c r="I6" s="9">
        <v>2</v>
      </c>
      <c r="J6" s="5">
        <v>25401322</v>
      </c>
      <c r="K6" s="5">
        <v>25401322</v>
      </c>
    </row>
    <row r="7" spans="1:11" ht="12.75">
      <c r="A7" s="385" t="s">
        <v>245</v>
      </c>
      <c r="B7" s="386"/>
      <c r="C7" s="386"/>
      <c r="D7" s="386"/>
      <c r="E7" s="386"/>
      <c r="F7" s="386"/>
      <c r="G7" s="386"/>
      <c r="H7" s="386"/>
      <c r="I7" s="9">
        <v>3</v>
      </c>
      <c r="J7" s="5"/>
      <c r="K7" s="5"/>
    </row>
    <row r="8" spans="1:11" ht="12.75">
      <c r="A8" s="385" t="s">
        <v>246</v>
      </c>
      <c r="B8" s="386"/>
      <c r="C8" s="386"/>
      <c r="D8" s="386"/>
      <c r="E8" s="386"/>
      <c r="F8" s="386"/>
      <c r="G8" s="386"/>
      <c r="H8" s="386"/>
      <c r="I8" s="9">
        <v>4</v>
      </c>
      <c r="J8" s="5">
        <v>11586151</v>
      </c>
      <c r="K8" s="5">
        <v>3718510</v>
      </c>
    </row>
    <row r="9" spans="1:11" ht="12.75">
      <c r="A9" s="385" t="s">
        <v>247</v>
      </c>
      <c r="B9" s="386"/>
      <c r="C9" s="386"/>
      <c r="D9" s="386"/>
      <c r="E9" s="386"/>
      <c r="F9" s="386"/>
      <c r="G9" s="386"/>
      <c r="H9" s="386"/>
      <c r="I9" s="9">
        <v>5</v>
      </c>
      <c r="J9" s="5">
        <v>-10366745</v>
      </c>
      <c r="K9" s="5">
        <v>-9706917</v>
      </c>
    </row>
    <row r="10" spans="1:11" ht="12.75">
      <c r="A10" s="385" t="s">
        <v>248</v>
      </c>
      <c r="B10" s="386"/>
      <c r="C10" s="386"/>
      <c r="D10" s="386"/>
      <c r="E10" s="386"/>
      <c r="F10" s="386"/>
      <c r="G10" s="386"/>
      <c r="H10" s="386"/>
      <c r="I10" s="9">
        <v>6</v>
      </c>
      <c r="J10" s="5"/>
      <c r="K10" s="5"/>
    </row>
    <row r="11" spans="1:11" ht="12.75">
      <c r="A11" s="385" t="s">
        <v>146</v>
      </c>
      <c r="B11" s="386"/>
      <c r="C11" s="386"/>
      <c r="D11" s="386"/>
      <c r="E11" s="386"/>
      <c r="F11" s="386"/>
      <c r="G11" s="386"/>
      <c r="H11" s="386"/>
      <c r="I11" s="9">
        <v>7</v>
      </c>
      <c r="J11" s="5"/>
      <c r="K11" s="5"/>
    </row>
    <row r="12" spans="1:11" ht="12.75">
      <c r="A12" s="385" t="s">
        <v>249</v>
      </c>
      <c r="B12" s="386"/>
      <c r="C12" s="386"/>
      <c r="D12" s="386"/>
      <c r="E12" s="386"/>
      <c r="F12" s="386"/>
      <c r="G12" s="386"/>
      <c r="H12" s="386"/>
      <c r="I12" s="9">
        <v>8</v>
      </c>
      <c r="J12" s="5"/>
      <c r="K12" s="5"/>
    </row>
    <row r="13" spans="1:11" ht="12.75">
      <c r="A13" s="385" t="s">
        <v>250</v>
      </c>
      <c r="B13" s="386"/>
      <c r="C13" s="386"/>
      <c r="D13" s="386"/>
      <c r="E13" s="386"/>
      <c r="F13" s="386"/>
      <c r="G13" s="386"/>
      <c r="H13" s="386"/>
      <c r="I13" s="9">
        <v>9</v>
      </c>
      <c r="J13" s="5"/>
      <c r="K13" s="5"/>
    </row>
    <row r="14" spans="1:12" ht="12.75">
      <c r="A14" s="387" t="s">
        <v>147</v>
      </c>
      <c r="B14" s="388"/>
      <c r="C14" s="388"/>
      <c r="D14" s="388"/>
      <c r="E14" s="388"/>
      <c r="F14" s="388"/>
      <c r="G14" s="388"/>
      <c r="H14" s="388"/>
      <c r="I14" s="9">
        <v>10</v>
      </c>
      <c r="J14" s="29">
        <f>SUM(J5:J13)</f>
        <v>517937418</v>
      </c>
      <c r="K14" s="29">
        <f>SUM(K5:K13)</f>
        <v>510729605</v>
      </c>
      <c r="L14" s="28"/>
    </row>
    <row r="15" spans="1:12" ht="12.75">
      <c r="A15" s="385" t="s">
        <v>251</v>
      </c>
      <c r="B15" s="386"/>
      <c r="C15" s="386"/>
      <c r="D15" s="386"/>
      <c r="E15" s="386"/>
      <c r="F15" s="386"/>
      <c r="G15" s="386"/>
      <c r="H15" s="386"/>
      <c r="I15" s="9">
        <v>11</v>
      </c>
      <c r="J15" s="5"/>
      <c r="K15" s="5">
        <v>0</v>
      </c>
      <c r="L15" s="28"/>
    </row>
    <row r="16" spans="1:11" ht="12.75">
      <c r="A16" s="385" t="s">
        <v>252</v>
      </c>
      <c r="B16" s="386"/>
      <c r="C16" s="386"/>
      <c r="D16" s="386"/>
      <c r="E16" s="386"/>
      <c r="F16" s="386"/>
      <c r="G16" s="386"/>
      <c r="H16" s="386"/>
      <c r="I16" s="9">
        <v>12</v>
      </c>
      <c r="J16" s="5"/>
      <c r="K16" s="5"/>
    </row>
    <row r="17" spans="1:11" ht="12.75">
      <c r="A17" s="385" t="s">
        <v>148</v>
      </c>
      <c r="B17" s="386"/>
      <c r="C17" s="386"/>
      <c r="D17" s="386"/>
      <c r="E17" s="386"/>
      <c r="F17" s="386"/>
      <c r="G17" s="386"/>
      <c r="H17" s="386"/>
      <c r="I17" s="9">
        <v>13</v>
      </c>
      <c r="J17" s="5"/>
      <c r="K17" s="5"/>
    </row>
    <row r="18" spans="1:11" ht="12.75">
      <c r="A18" s="385" t="s">
        <v>149</v>
      </c>
      <c r="B18" s="386"/>
      <c r="C18" s="386"/>
      <c r="D18" s="386"/>
      <c r="E18" s="386"/>
      <c r="F18" s="386"/>
      <c r="G18" s="386"/>
      <c r="H18" s="386"/>
      <c r="I18" s="9">
        <v>14</v>
      </c>
      <c r="J18" s="5"/>
      <c r="K18" s="5"/>
    </row>
    <row r="19" spans="1:11" ht="12.75">
      <c r="A19" s="385" t="s">
        <v>253</v>
      </c>
      <c r="B19" s="386"/>
      <c r="C19" s="386"/>
      <c r="D19" s="386"/>
      <c r="E19" s="386"/>
      <c r="F19" s="386"/>
      <c r="G19" s="386"/>
      <c r="H19" s="386"/>
      <c r="I19" s="9">
        <v>15</v>
      </c>
      <c r="J19" s="5">
        <v>0</v>
      </c>
      <c r="K19" s="5">
        <v>-3636990</v>
      </c>
    </row>
    <row r="20" spans="1:11" ht="12.75">
      <c r="A20" s="385" t="s">
        <v>254</v>
      </c>
      <c r="B20" s="386"/>
      <c r="C20" s="386"/>
      <c r="D20" s="386"/>
      <c r="E20" s="386"/>
      <c r="F20" s="386"/>
      <c r="G20" s="386"/>
      <c r="H20" s="386"/>
      <c r="I20" s="9">
        <v>16</v>
      </c>
      <c r="J20" s="5"/>
      <c r="K20" s="5"/>
    </row>
    <row r="21" spans="1:11" ht="12.75">
      <c r="A21" s="387" t="s">
        <v>255</v>
      </c>
      <c r="B21" s="388"/>
      <c r="C21" s="388"/>
      <c r="D21" s="388"/>
      <c r="E21" s="388"/>
      <c r="F21" s="388"/>
      <c r="G21" s="388"/>
      <c r="H21" s="388"/>
      <c r="I21" s="9">
        <v>17</v>
      </c>
      <c r="J21" s="191">
        <f>+J19+J20</f>
        <v>0</v>
      </c>
      <c r="K21" s="191">
        <f>+K19+K20</f>
        <v>-3636990</v>
      </c>
    </row>
    <row r="22" spans="1:11" ht="12.75">
      <c r="A22" s="389"/>
      <c r="B22" s="390"/>
      <c r="C22" s="390"/>
      <c r="D22" s="390"/>
      <c r="E22" s="390"/>
      <c r="F22" s="390"/>
      <c r="G22" s="390"/>
      <c r="H22" s="390"/>
      <c r="I22" s="391"/>
      <c r="J22" s="391"/>
      <c r="K22" s="392"/>
    </row>
    <row r="23" spans="1:11" ht="12.75">
      <c r="A23" s="377" t="s">
        <v>257</v>
      </c>
      <c r="B23" s="378"/>
      <c r="C23" s="378"/>
      <c r="D23" s="378"/>
      <c r="E23" s="378"/>
      <c r="F23" s="378"/>
      <c r="G23" s="378"/>
      <c r="H23" s="378"/>
      <c r="I23" s="11">
        <v>18</v>
      </c>
      <c r="J23" s="10"/>
      <c r="K23" s="10"/>
    </row>
    <row r="24" spans="1:11" ht="17.25" customHeight="1">
      <c r="A24" s="379" t="s">
        <v>256</v>
      </c>
      <c r="B24" s="380"/>
      <c r="C24" s="380"/>
      <c r="D24" s="380"/>
      <c r="E24" s="380"/>
      <c r="F24" s="380"/>
      <c r="G24" s="380"/>
      <c r="H24" s="380"/>
      <c r="I24" s="12">
        <v>19</v>
      </c>
      <c r="J24" s="24"/>
      <c r="K24" s="24"/>
    </row>
    <row r="25" spans="1:11" ht="30" customHeight="1">
      <c r="A25" s="381" t="s">
        <v>150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28125" style="38" customWidth="1"/>
    <col min="2" max="2" width="21.00390625" style="38" customWidth="1"/>
    <col min="3" max="3" width="13.7109375" style="38" bestFit="1" customWidth="1"/>
    <col min="4" max="4" width="10.421875" style="38" customWidth="1"/>
    <col min="5" max="5" width="11.140625" style="38" bestFit="1" customWidth="1"/>
    <col min="6" max="6" width="11.140625" style="38" customWidth="1"/>
    <col min="7" max="7" width="10.57421875" style="38" customWidth="1"/>
    <col min="8" max="8" width="13.8515625" style="38" customWidth="1"/>
    <col min="9" max="9" width="10.421875" style="38" customWidth="1"/>
    <col min="10" max="12" width="11.8515625" style="38" customWidth="1"/>
    <col min="13" max="13" width="11.421875" style="38" customWidth="1"/>
    <col min="14" max="14" width="10.8515625" style="38" customWidth="1"/>
    <col min="15" max="15" width="13.140625" style="38" bestFit="1" customWidth="1"/>
    <col min="16" max="16384" width="9.140625" style="38" customWidth="1"/>
  </cols>
  <sheetData>
    <row r="1" spans="1:14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5.75">
      <c r="A2" s="403" t="s">
        <v>267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4" ht="12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>
      <c r="A4" s="401" t="s">
        <v>297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4.25">
      <c r="A5" s="32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1"/>
    </row>
    <row r="6" spans="1:14" ht="14.25">
      <c r="A6" s="35"/>
      <c r="B6" s="34"/>
      <c r="C6" s="402"/>
      <c r="D6" s="402"/>
      <c r="E6" s="402"/>
      <c r="F6" s="402"/>
      <c r="G6" s="402"/>
      <c r="H6" s="402"/>
      <c r="I6" s="149"/>
      <c r="J6" s="149"/>
      <c r="K6" s="149"/>
      <c r="L6" s="149"/>
      <c r="M6" s="34"/>
      <c r="N6" s="151"/>
    </row>
    <row r="7" spans="1:14" ht="12.75">
      <c r="A7" s="35"/>
      <c r="B7" s="153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</row>
    <row r="8" spans="1:14" ht="12.75">
      <c r="A8" s="35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35"/>
      <c r="B9" s="154"/>
      <c r="C9" s="155"/>
      <c r="D9" s="156"/>
      <c r="E9" s="155"/>
      <c r="F9" s="156"/>
      <c r="G9" s="155"/>
      <c r="H9" s="156"/>
      <c r="I9" s="155"/>
      <c r="J9" s="156"/>
      <c r="K9" s="156"/>
      <c r="L9" s="156"/>
      <c r="M9" s="155"/>
      <c r="N9" s="155"/>
    </row>
    <row r="10" spans="1:14" ht="12.75">
      <c r="A10" s="35"/>
      <c r="B10" s="157"/>
      <c r="C10" s="158"/>
      <c r="D10" s="158"/>
      <c r="E10" s="158"/>
      <c r="F10" s="159"/>
      <c r="G10" s="159"/>
      <c r="H10" s="158"/>
      <c r="I10" s="158"/>
      <c r="J10" s="158"/>
      <c r="K10" s="158"/>
      <c r="L10" s="158"/>
      <c r="M10" s="158"/>
      <c r="N10" s="158"/>
    </row>
    <row r="11" spans="1:14" ht="12.75">
      <c r="A11" s="35"/>
      <c r="B11" s="157"/>
      <c r="C11" s="41"/>
      <c r="D11" s="41"/>
      <c r="E11" s="41"/>
      <c r="F11" s="41"/>
      <c r="G11" s="41"/>
      <c r="H11" s="41"/>
      <c r="I11" s="158"/>
      <c r="J11" s="158"/>
      <c r="K11" s="158"/>
      <c r="L11" s="158"/>
      <c r="M11" s="158"/>
      <c r="N11" s="158"/>
    </row>
    <row r="12" spans="1:15" ht="12.75">
      <c r="A12" s="35"/>
      <c r="B12" s="40"/>
      <c r="C12" s="160"/>
      <c r="D12" s="160"/>
      <c r="E12" s="160"/>
      <c r="F12" s="160"/>
      <c r="G12" s="161"/>
      <c r="H12" s="161"/>
      <c r="I12" s="161"/>
      <c r="J12" s="161"/>
      <c r="K12" s="161"/>
      <c r="L12" s="161"/>
      <c r="M12" s="162"/>
      <c r="N12" s="162"/>
      <c r="O12" s="163"/>
    </row>
    <row r="13" spans="1:14" ht="12.75">
      <c r="A13" s="35"/>
      <c r="B13" s="40"/>
      <c r="C13" s="160"/>
      <c r="D13" s="160"/>
      <c r="E13" s="160"/>
      <c r="F13" s="160"/>
      <c r="G13" s="161"/>
      <c r="H13" s="161"/>
      <c r="I13" s="161"/>
      <c r="J13" s="161"/>
      <c r="K13" s="161"/>
      <c r="L13" s="161"/>
      <c r="M13" s="162"/>
      <c r="N13" s="162"/>
    </row>
    <row r="14" spans="1:14" ht="14.25">
      <c r="A14" s="35"/>
      <c r="B14" s="34"/>
      <c r="C14" s="164"/>
      <c r="D14" s="164"/>
      <c r="E14" s="164"/>
      <c r="F14" s="164"/>
      <c r="G14" s="164"/>
      <c r="H14" s="164"/>
      <c r="I14" s="165"/>
      <c r="J14" s="166"/>
      <c r="K14" s="166"/>
      <c r="L14" s="166"/>
      <c r="M14" s="167"/>
      <c r="N14" s="167"/>
    </row>
    <row r="15" spans="1:14" ht="14.25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51"/>
    </row>
    <row r="16" spans="1:14" ht="15" customHeight="1">
      <c r="A16" s="168"/>
      <c r="B16" s="169"/>
      <c r="C16" s="170"/>
      <c r="D16" s="170"/>
      <c r="E16" s="152"/>
      <c r="G16" s="152"/>
      <c r="H16" s="152"/>
      <c r="I16" s="152"/>
      <c r="J16" s="152"/>
      <c r="K16" s="152"/>
      <c r="L16" s="152"/>
      <c r="M16" s="152"/>
      <c r="N16" s="151"/>
    </row>
    <row r="17" spans="1:14" ht="12.75">
      <c r="A17" s="168"/>
      <c r="B17" s="169"/>
      <c r="C17" s="159"/>
      <c r="D17" s="158"/>
      <c r="E17" s="152"/>
      <c r="F17" s="152"/>
      <c r="G17" s="152"/>
      <c r="H17" s="152"/>
      <c r="I17" s="152"/>
      <c r="J17" s="152"/>
      <c r="K17" s="152"/>
      <c r="L17" s="152"/>
      <c r="M17" s="152"/>
      <c r="N17" s="151"/>
    </row>
    <row r="18" spans="1:14" ht="12.75">
      <c r="A18" s="168"/>
      <c r="B18" s="169"/>
      <c r="C18" s="171"/>
      <c r="D18" s="171"/>
      <c r="E18" s="152"/>
      <c r="F18" s="152"/>
      <c r="G18" s="152"/>
      <c r="H18" s="152"/>
      <c r="I18" s="152"/>
      <c r="J18" s="152"/>
      <c r="K18" s="152"/>
      <c r="L18" s="152"/>
      <c r="M18" s="152"/>
      <c r="N18" s="151"/>
    </row>
    <row r="19" spans="1:14" ht="12.75" customHeight="1">
      <c r="A19" s="168"/>
      <c r="B19" s="169"/>
      <c r="C19" s="172"/>
      <c r="D19" s="172"/>
      <c r="E19" s="152"/>
      <c r="F19" s="152"/>
      <c r="G19" s="152"/>
      <c r="H19" s="173"/>
      <c r="I19" s="173"/>
      <c r="J19" s="173"/>
      <c r="K19" s="173"/>
      <c r="L19" s="173"/>
      <c r="M19" s="152"/>
      <c r="N19" s="151"/>
    </row>
    <row r="20" spans="1:14" ht="12.75">
      <c r="A20" s="168"/>
      <c r="B20" s="169"/>
      <c r="C20" s="174"/>
      <c r="D20" s="175"/>
      <c r="E20" s="152"/>
      <c r="F20" s="152"/>
      <c r="G20" s="152"/>
      <c r="H20" s="152"/>
      <c r="I20" s="152"/>
      <c r="J20" s="152"/>
      <c r="K20" s="152"/>
      <c r="L20" s="152"/>
      <c r="M20" s="152"/>
      <c r="N20" s="151"/>
    </row>
    <row r="21" spans="1:14" ht="12.75" customHeight="1">
      <c r="A21" s="168"/>
      <c r="B21" s="169"/>
      <c r="C21" s="172"/>
      <c r="D21" s="172"/>
      <c r="E21" s="152"/>
      <c r="F21" s="152"/>
      <c r="G21" s="152"/>
      <c r="H21" s="152"/>
      <c r="I21" s="152"/>
      <c r="J21" s="152"/>
      <c r="K21" s="152"/>
      <c r="L21" s="152"/>
      <c r="M21" s="152"/>
      <c r="N21" s="151"/>
    </row>
    <row r="22" spans="1:14" ht="12.75">
      <c r="A22" s="168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1"/>
    </row>
    <row r="23" spans="1:14" ht="12.75">
      <c r="A23" s="176"/>
      <c r="B23" s="33"/>
      <c r="C23" s="169"/>
      <c r="D23" s="169"/>
      <c r="E23" s="152"/>
      <c r="F23" s="152"/>
      <c r="G23" s="152"/>
      <c r="H23" s="152"/>
      <c r="I23" s="152"/>
      <c r="J23" s="152"/>
      <c r="K23" s="152"/>
      <c r="L23" s="152"/>
      <c r="M23" s="152"/>
      <c r="N23" s="151"/>
    </row>
    <row r="24" spans="1:14" ht="12.75">
      <c r="A24" s="176"/>
      <c r="B24" s="36"/>
      <c r="C24" s="169"/>
      <c r="D24" s="169"/>
      <c r="E24" s="152"/>
      <c r="F24" s="152"/>
      <c r="G24" s="152"/>
      <c r="H24" s="152"/>
      <c r="I24" s="152"/>
      <c r="J24" s="152"/>
      <c r="K24" s="152"/>
      <c r="L24" s="152"/>
      <c r="M24" s="152"/>
      <c r="N24" s="151"/>
    </row>
    <row r="25" spans="1:14" ht="12.75">
      <c r="A25" s="152"/>
      <c r="B25" s="169"/>
      <c r="C25" s="177"/>
      <c r="D25" s="178"/>
      <c r="E25" s="152"/>
      <c r="F25" s="152"/>
      <c r="G25" s="152"/>
      <c r="H25" s="152"/>
      <c r="I25" s="152"/>
      <c r="J25" s="152"/>
      <c r="K25" s="152"/>
      <c r="L25" s="152"/>
      <c r="M25" s="152"/>
      <c r="N25" s="151"/>
    </row>
    <row r="26" spans="1:14" ht="12.75">
      <c r="A26" s="152"/>
      <c r="B26" s="169"/>
      <c r="C26" s="159"/>
      <c r="D26" s="159"/>
      <c r="E26" s="152"/>
      <c r="F26" s="152"/>
      <c r="G26" s="152"/>
      <c r="H26" s="152"/>
      <c r="I26" s="152"/>
      <c r="J26" s="152"/>
      <c r="K26" s="152"/>
      <c r="L26" s="152"/>
      <c r="M26" s="152"/>
      <c r="N26" s="151"/>
    </row>
    <row r="27" spans="1:14" ht="12.75">
      <c r="A27" s="152"/>
      <c r="B27" s="169"/>
      <c r="C27" s="171"/>
      <c r="D27" s="171"/>
      <c r="E27" s="152"/>
      <c r="F27" s="152"/>
      <c r="G27" s="152"/>
      <c r="H27" s="152"/>
      <c r="I27" s="152"/>
      <c r="J27" s="152"/>
      <c r="K27" s="152"/>
      <c r="L27" s="152"/>
      <c r="M27" s="152"/>
      <c r="N27" s="151"/>
    </row>
    <row r="28" spans="1:14" ht="13.5" customHeight="1">
      <c r="A28" s="152"/>
      <c r="B28" s="169"/>
      <c r="C28" s="41"/>
      <c r="D28" s="41"/>
      <c r="E28" s="179"/>
      <c r="F28" s="179"/>
      <c r="G28" s="152"/>
      <c r="H28" s="152"/>
      <c r="I28" s="152"/>
      <c r="J28" s="152"/>
      <c r="K28" s="152"/>
      <c r="L28" s="152"/>
      <c r="M28" s="152"/>
      <c r="N28" s="151"/>
    </row>
    <row r="29" spans="1:14" ht="12.75">
      <c r="A29" s="152"/>
      <c r="B29" s="169"/>
      <c r="C29" s="175"/>
      <c r="D29" s="175"/>
      <c r="E29" s="152"/>
      <c r="F29" s="152"/>
      <c r="G29" s="152"/>
      <c r="H29" s="152"/>
      <c r="I29" s="152"/>
      <c r="J29" s="152"/>
      <c r="K29" s="152"/>
      <c r="L29" s="152"/>
      <c r="M29" s="152"/>
      <c r="N29" s="151"/>
    </row>
    <row r="30" spans="1:14" ht="12.75">
      <c r="A30" s="152"/>
      <c r="B30" s="169"/>
      <c r="C30" s="41"/>
      <c r="D30" s="41"/>
      <c r="E30" s="152"/>
      <c r="F30" s="179"/>
      <c r="G30" s="152"/>
      <c r="H30" s="152"/>
      <c r="I30" s="152"/>
      <c r="J30" s="152"/>
      <c r="K30" s="152"/>
      <c r="L30" s="152"/>
      <c r="M30" s="152"/>
      <c r="N30" s="151"/>
    </row>
    <row r="31" spans="1:14" ht="12.75">
      <c r="A31" s="151"/>
      <c r="B31" s="169"/>
      <c r="C31" s="175"/>
      <c r="D31" s="175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1:14" ht="12.75">
      <c r="A32" s="180"/>
      <c r="B32" s="400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</row>
    <row r="33" spans="1:14" ht="12.75">
      <c r="A33" s="181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</row>
    <row r="34" spans="1:2" ht="12.75">
      <c r="A34" s="37"/>
      <c r="B34" s="37"/>
    </row>
    <row r="36" ht="12.75">
      <c r="A36" s="37"/>
    </row>
    <row r="37" ht="12.75">
      <c r="A37" s="182"/>
    </row>
    <row r="38" ht="12.75">
      <c r="B38" s="183"/>
    </row>
    <row r="39" ht="12.75">
      <c r="B39" s="184"/>
    </row>
    <row r="40" spans="2:5" ht="12.75">
      <c r="B40" s="180"/>
      <c r="C40" s="44"/>
      <c r="D40" s="185"/>
      <c r="E40" s="185"/>
    </row>
    <row r="41" spans="4:7" ht="12.75">
      <c r="D41" s="186"/>
      <c r="E41" s="186"/>
      <c r="G41" s="187"/>
    </row>
    <row r="42" spans="4:5" ht="12.75">
      <c r="D42" s="186"/>
      <c r="E42" s="186"/>
    </row>
    <row r="43" spans="4:5" ht="12.75">
      <c r="D43" s="42"/>
      <c r="E43" s="42"/>
    </row>
    <row r="44" ht="12.75">
      <c r="E44" s="42"/>
    </row>
    <row r="45" spans="4:5" ht="12.75">
      <c r="D45" s="43"/>
      <c r="E45" s="43"/>
    </row>
    <row r="46" ht="12.75">
      <c r="E46" s="187"/>
    </row>
  </sheetData>
  <sheetProtection/>
  <mergeCells count="13">
    <mergeCell ref="A2:N2"/>
    <mergeCell ref="A4:N4"/>
    <mergeCell ref="C6:D6"/>
    <mergeCell ref="E6:F6"/>
    <mergeCell ref="G6:H6"/>
    <mergeCell ref="B33:N33"/>
    <mergeCell ref="B32:N32"/>
    <mergeCell ref="C7:D7"/>
    <mergeCell ref="E7:F7"/>
    <mergeCell ref="G7:H7"/>
    <mergeCell ref="K7:L7"/>
    <mergeCell ref="M7:N7"/>
    <mergeCell ref="I7:J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Kotaran;Marina Milic;Tian Mesaric</dc:creator>
  <cp:keywords/>
  <dc:description/>
  <cp:lastModifiedBy>Ana</cp:lastModifiedBy>
  <cp:lastPrinted>2018-07-26T10:02:39Z</cp:lastPrinted>
  <dcterms:created xsi:type="dcterms:W3CDTF">2008-10-17T11:51:54Z</dcterms:created>
  <dcterms:modified xsi:type="dcterms:W3CDTF">2022-12-16T10:39:10Z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